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SIS MAEF\"/>
    </mc:Choice>
  </mc:AlternateContent>
  <bookViews>
    <workbookView xWindow="0" yWindow="0" windowWidth="20490" windowHeight="6825"/>
  </bookViews>
  <sheets>
    <sheet name="FORMATO DE CUENTAS" sheetId="2" r:id="rId1"/>
    <sheet name="FCASOCI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2" l="1"/>
  <c r="D52" i="2"/>
  <c r="D39" i="2"/>
  <c r="D28" i="2"/>
  <c r="D20" i="2"/>
  <c r="D11" i="2"/>
  <c r="D300" i="1" l="1"/>
  <c r="D307" i="1" s="1"/>
  <c r="D287" i="1"/>
  <c r="D276" i="1"/>
  <c r="D267" i="1"/>
  <c r="D266" i="1"/>
  <c r="D265" i="1"/>
  <c r="D264" i="1"/>
  <c r="D263" i="1"/>
  <c r="D262" i="1"/>
  <c r="D261" i="1"/>
  <c r="D258" i="1"/>
  <c r="D257" i="1"/>
  <c r="D256" i="1"/>
  <c r="D255" i="1"/>
  <c r="D238" i="1"/>
  <c r="D245" i="1" s="1"/>
  <c r="D225" i="1"/>
  <c r="D205" i="1"/>
  <c r="D204" i="1"/>
  <c r="D203" i="1"/>
  <c r="D202" i="1"/>
  <c r="D201" i="1"/>
  <c r="D200" i="1"/>
  <c r="D199" i="1"/>
  <c r="D196" i="1"/>
  <c r="D195" i="1"/>
  <c r="D194" i="1"/>
  <c r="D193" i="1"/>
  <c r="D174" i="1"/>
  <c r="D173" i="1"/>
  <c r="D172" i="1"/>
  <c r="D171" i="1"/>
  <c r="D170" i="1"/>
  <c r="D169" i="1"/>
  <c r="D162" i="1"/>
  <c r="D151" i="1"/>
  <c r="D139" i="1"/>
  <c r="D168" i="1" s="1"/>
  <c r="D138" i="1"/>
  <c r="D167" i="1" s="1"/>
  <c r="D137" i="1"/>
  <c r="D166" i="1" s="1"/>
  <c r="D136" i="1"/>
  <c r="D134" i="1"/>
  <c r="D110" i="1"/>
  <c r="D107" i="1"/>
  <c r="D112" i="1" s="1"/>
  <c r="D106" i="1"/>
  <c r="D99" i="1"/>
  <c r="D88" i="1"/>
  <c r="D80" i="1"/>
  <c r="D71" i="1"/>
  <c r="D57" i="1"/>
  <c r="D50" i="1"/>
  <c r="D37" i="1"/>
  <c r="D26" i="1"/>
  <c r="D18" i="1"/>
  <c r="D9" i="1"/>
  <c r="D197" i="1" l="1"/>
  <c r="D206" i="1"/>
  <c r="D143" i="1"/>
  <c r="D259" i="1"/>
  <c r="D268" i="1"/>
  <c r="D119" i="1"/>
  <c r="D165" i="1"/>
  <c r="D175" i="1" s="1"/>
  <c r="D182" i="1" l="1"/>
</calcChain>
</file>

<file path=xl/sharedStrings.xml><?xml version="1.0" encoding="utf-8"?>
<sst xmlns="http://schemas.openxmlformats.org/spreadsheetml/2006/main" count="276" uniqueCount="37">
  <si>
    <t>CUENTA</t>
  </si>
  <si>
    <t>NOMBRE</t>
  </si>
  <si>
    <t>MONTO</t>
  </si>
  <si>
    <t>DISPONIBLE</t>
  </si>
  <si>
    <t>INVERSIONES</t>
  </si>
  <si>
    <t>DEUDORES</t>
  </si>
  <si>
    <t>INVENTARIOS</t>
  </si>
  <si>
    <t>ACTIVOS CORRIENTES</t>
  </si>
  <si>
    <t>PROPIEDAD PLANTA Y EQUIPO</t>
  </si>
  <si>
    <t>INTANGIBLES</t>
  </si>
  <si>
    <t>DIFERIDOS</t>
  </si>
  <si>
    <t>ACTIVOS TOTAL</t>
  </si>
  <si>
    <t>OBLIGACIONES FINANCIERAS</t>
  </si>
  <si>
    <t>PROVEEDORES</t>
  </si>
  <si>
    <t>IMPUESTOS, GRAVÁMENES Y TASAS</t>
  </si>
  <si>
    <t>OBLIGACIONES LABORALES</t>
  </si>
  <si>
    <t>PASIVOS ESTIMADOS Y PROVISIONES</t>
  </si>
  <si>
    <t>PASIVO CORRIENTE</t>
  </si>
  <si>
    <t>INGRESOS</t>
  </si>
  <si>
    <t xml:space="preserve">COSTO DE VENTAS Y PRESTACIÓN DE SERVICIOS </t>
  </si>
  <si>
    <t>MATERIA PRIMA</t>
  </si>
  <si>
    <t>MANO DE OBRA DIRECTA</t>
  </si>
  <si>
    <t>COSTOS INDIRECTOS</t>
  </si>
  <si>
    <t>CONTRATOS DE SERVICIOS</t>
  </si>
  <si>
    <t>OPERACIONALES DE ADMINISTRACIÓN</t>
  </si>
  <si>
    <t>OPERACIONALES DE VENTA</t>
  </si>
  <si>
    <t>UODI</t>
  </si>
  <si>
    <t>CAPITAL</t>
  </si>
  <si>
    <t>WACC</t>
  </si>
  <si>
    <t>INVERSIÓN NETA</t>
  </si>
  <si>
    <t>CAPITAL AÑO ANTERIOR</t>
  </si>
  <si>
    <t>ASOCIACIÓN DE PLATANEROS DE MISTRATO AÑO 2016</t>
  </si>
  <si>
    <t>ASOCIACIÓN DE PLATANEROS DE BALBOA 2016</t>
  </si>
  <si>
    <t>ASOCIACIÓN DE PLATANEROS DE SANTUARIO 2016</t>
  </si>
  <si>
    <t>ASOCIACIÓN DE PLATANEROS LA CELIA 2016</t>
  </si>
  <si>
    <t>ASOCIACIÓN DE PLATANEROS MANOS VERDES 2016</t>
  </si>
  <si>
    <t xml:space="preserve">ASOCIACIÓN DE PLATANEROS DE  AÑO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</si>
</sst>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$-240A]\ * #,##0.00_-;\-[$$-240A]\ * #,##0.00_-;_-[$$-240A]\ * &quot;-&quot;??_-;_-@_-"/>
    <numFmt numFmtId="165" formatCode="_-[$$-240A]\ * #,##0.00000_-;\-[$$-240A]\ * #,##0.00000_-;_-[$$-240A]\ * &quot;-&quot;??_-;_-@_-"/>
    <numFmt numFmtId="166" formatCode="_-[$$-240A]\ * #,##0.0000_-;\-[$$-240A]\ * #,##0.0000_-;_-[$$-240A]\ * &quot;-&quot;??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3" fillId="2" borderId="1" xfId="0" applyFont="1" applyFill="1" applyBorder="1"/>
    <xf numFmtId="165" fontId="1" fillId="2" borderId="1" xfId="0" applyNumberFormat="1" applyFont="1" applyFill="1" applyBorder="1"/>
    <xf numFmtId="0" fontId="1" fillId="2" borderId="0" xfId="0" applyFont="1" applyFill="1" applyBorder="1"/>
    <xf numFmtId="0" fontId="3" fillId="2" borderId="0" xfId="0" applyFont="1" applyFill="1" applyBorder="1"/>
    <xf numFmtId="164" fontId="1" fillId="2" borderId="0" xfId="0" applyNumberFormat="1" applyFont="1" applyFill="1" applyBorder="1"/>
    <xf numFmtId="0" fontId="1" fillId="3" borderId="0" xfId="0" applyFont="1" applyFill="1"/>
    <xf numFmtId="164" fontId="1" fillId="3" borderId="0" xfId="0" applyNumberFormat="1" applyFont="1" applyFill="1"/>
    <xf numFmtId="166" fontId="1" fillId="2" borderId="1" xfId="0" applyNumberFormat="1" applyFont="1" applyFill="1" applyBorder="1"/>
    <xf numFmtId="0" fontId="1" fillId="4" borderId="0" xfId="0" applyFont="1" applyFill="1"/>
    <xf numFmtId="164" fontId="1" fillId="4" borderId="0" xfId="0" applyNumberFormat="1" applyFont="1" applyFill="1"/>
    <xf numFmtId="0" fontId="1" fillId="5" borderId="0" xfId="0" applyFont="1" applyFill="1"/>
    <xf numFmtId="164" fontId="1" fillId="5" borderId="0" xfId="0" applyNumberFormat="1" applyFont="1" applyFill="1"/>
    <xf numFmtId="0" fontId="1" fillId="6" borderId="0" xfId="0" applyFont="1" applyFill="1"/>
    <xf numFmtId="164" fontId="1" fillId="6" borderId="0" xfId="0" applyNumberFormat="1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1"/>
  <sheetViews>
    <sheetView tabSelected="1" topLeftCell="A51" workbookViewId="0">
      <selection activeCell="H61" sqref="H61"/>
    </sheetView>
  </sheetViews>
  <sheetFormatPr baseColWidth="10" defaultRowHeight="15" x14ac:dyDescent="0.25"/>
  <cols>
    <col min="1" max="1" width="11.42578125" style="21"/>
    <col min="2" max="2" width="11" style="21" bestFit="1" customWidth="1"/>
    <col min="3" max="3" width="63.28515625" style="21" bestFit="1" customWidth="1"/>
    <col min="4" max="4" width="31.7109375" style="21" customWidth="1"/>
    <col min="5" max="16384" width="11.42578125" style="21"/>
  </cols>
  <sheetData>
    <row r="1" spans="2:4" ht="15.75" x14ac:dyDescent="0.25">
      <c r="B1" s="1"/>
      <c r="C1" s="1"/>
      <c r="D1" s="2"/>
    </row>
    <row r="2" spans="2:4" ht="15.75" x14ac:dyDescent="0.25">
      <c r="B2" s="1"/>
      <c r="C2" s="1"/>
      <c r="D2" s="2"/>
    </row>
    <row r="3" spans="2:4" ht="15.75" x14ac:dyDescent="0.25">
      <c r="B3" s="1"/>
      <c r="C3" s="1" t="s">
        <v>36</v>
      </c>
      <c r="D3" s="2"/>
    </row>
    <row r="4" spans="2:4" ht="15.75" x14ac:dyDescent="0.25">
      <c r="B4" s="1"/>
      <c r="C4" s="1"/>
      <c r="D4" s="2"/>
    </row>
    <row r="5" spans="2:4" ht="15.75" x14ac:dyDescent="0.25">
      <c r="B5" s="3" t="s">
        <v>0</v>
      </c>
      <c r="C5" s="3" t="s">
        <v>1</v>
      </c>
      <c r="D5" s="4" t="s">
        <v>2</v>
      </c>
    </row>
    <row r="6" spans="2:4" ht="15.75" x14ac:dyDescent="0.25">
      <c r="B6" s="1"/>
      <c r="C6" s="1"/>
      <c r="D6" s="2"/>
    </row>
    <row r="7" spans="2:4" ht="15.75" x14ac:dyDescent="0.25">
      <c r="B7" s="5">
        <v>11</v>
      </c>
      <c r="C7" s="5" t="s">
        <v>3</v>
      </c>
      <c r="D7" s="6"/>
    </row>
    <row r="8" spans="2:4" ht="15.75" x14ac:dyDescent="0.25">
      <c r="B8" s="5">
        <v>12</v>
      </c>
      <c r="C8" s="5" t="s">
        <v>4</v>
      </c>
      <c r="D8" s="6"/>
    </row>
    <row r="9" spans="2:4" ht="15.75" x14ac:dyDescent="0.25">
      <c r="B9" s="5">
        <v>13</v>
      </c>
      <c r="C9" s="5" t="s">
        <v>5</v>
      </c>
      <c r="D9" s="6"/>
    </row>
    <row r="10" spans="2:4" ht="15.75" x14ac:dyDescent="0.25">
      <c r="B10" s="5">
        <v>14</v>
      </c>
      <c r="C10" s="5" t="s">
        <v>6</v>
      </c>
      <c r="D10" s="6"/>
    </row>
    <row r="11" spans="2:4" ht="15.75" x14ac:dyDescent="0.25">
      <c r="B11" s="5"/>
      <c r="C11" s="7" t="s">
        <v>7</v>
      </c>
      <c r="D11" s="6">
        <f>SUM(D7:D10)</f>
        <v>0</v>
      </c>
    </row>
    <row r="12" spans="2:4" ht="15.75" x14ac:dyDescent="0.25">
      <c r="B12" s="1"/>
      <c r="C12" s="1"/>
      <c r="D12" s="2"/>
    </row>
    <row r="13" spans="2:4" ht="15.75" x14ac:dyDescent="0.25">
      <c r="B13" s="5">
        <v>11</v>
      </c>
      <c r="C13" s="5" t="s">
        <v>3</v>
      </c>
      <c r="D13" s="6"/>
    </row>
    <row r="14" spans="2:4" ht="15.75" x14ac:dyDescent="0.25">
      <c r="B14" s="5">
        <v>12</v>
      </c>
      <c r="C14" s="5" t="s">
        <v>4</v>
      </c>
      <c r="D14" s="6"/>
    </row>
    <row r="15" spans="2:4" ht="15.75" x14ac:dyDescent="0.25">
      <c r="B15" s="5">
        <v>13</v>
      </c>
      <c r="C15" s="5" t="s">
        <v>5</v>
      </c>
      <c r="D15" s="6"/>
    </row>
    <row r="16" spans="2:4" ht="15.75" x14ac:dyDescent="0.25">
      <c r="B16" s="5">
        <v>14</v>
      </c>
      <c r="C16" s="5" t="s">
        <v>6</v>
      </c>
      <c r="D16" s="6"/>
    </row>
    <row r="17" spans="2:4" ht="15.75" x14ac:dyDescent="0.25">
      <c r="B17" s="5">
        <v>15</v>
      </c>
      <c r="C17" s="5" t="s">
        <v>8</v>
      </c>
      <c r="D17" s="6"/>
    </row>
    <row r="18" spans="2:4" ht="15.75" x14ac:dyDescent="0.25">
      <c r="B18" s="5">
        <v>16</v>
      </c>
      <c r="C18" s="5" t="s">
        <v>9</v>
      </c>
      <c r="D18" s="6"/>
    </row>
    <row r="19" spans="2:4" ht="15.75" x14ac:dyDescent="0.25">
      <c r="B19" s="5">
        <v>17</v>
      </c>
      <c r="C19" s="5" t="s">
        <v>10</v>
      </c>
      <c r="D19" s="6"/>
    </row>
    <row r="20" spans="2:4" ht="15.75" x14ac:dyDescent="0.25">
      <c r="B20" s="5"/>
      <c r="C20" s="7" t="s">
        <v>11</v>
      </c>
      <c r="D20" s="6">
        <f>SUM(D13:D19)</f>
        <v>0</v>
      </c>
    </row>
    <row r="21" spans="2:4" ht="15.75" x14ac:dyDescent="0.25">
      <c r="B21" s="1"/>
      <c r="C21" s="1"/>
      <c r="D21" s="2"/>
    </row>
    <row r="22" spans="2:4" ht="15.75" x14ac:dyDescent="0.25">
      <c r="B22" s="1"/>
      <c r="C22" s="1"/>
      <c r="D22" s="2"/>
    </row>
    <row r="23" spans="2:4" ht="15.75" x14ac:dyDescent="0.25">
      <c r="B23" s="5">
        <v>21</v>
      </c>
      <c r="C23" s="5" t="s">
        <v>12</v>
      </c>
      <c r="D23" s="6"/>
    </row>
    <row r="24" spans="2:4" ht="15.75" x14ac:dyDescent="0.25">
      <c r="B24" s="5">
        <v>22</v>
      </c>
      <c r="C24" s="5" t="s">
        <v>13</v>
      </c>
      <c r="D24" s="6"/>
    </row>
    <row r="25" spans="2:4" ht="15.75" x14ac:dyDescent="0.25">
      <c r="B25" s="5">
        <v>24</v>
      </c>
      <c r="C25" s="5" t="s">
        <v>14</v>
      </c>
      <c r="D25" s="6"/>
    </row>
    <row r="26" spans="2:4" ht="15.75" x14ac:dyDescent="0.25">
      <c r="B26" s="5">
        <v>25</v>
      </c>
      <c r="C26" s="5" t="s">
        <v>15</v>
      </c>
      <c r="D26" s="6"/>
    </row>
    <row r="27" spans="2:4" ht="15.75" x14ac:dyDescent="0.25">
      <c r="B27" s="5">
        <v>26</v>
      </c>
      <c r="C27" s="5" t="s">
        <v>16</v>
      </c>
      <c r="D27" s="6"/>
    </row>
    <row r="28" spans="2:4" ht="15.75" x14ac:dyDescent="0.25">
      <c r="B28" s="5"/>
      <c r="C28" s="7" t="s">
        <v>17</v>
      </c>
      <c r="D28" s="6">
        <f>SUM(D23:D27)</f>
        <v>0</v>
      </c>
    </row>
    <row r="29" spans="2:4" ht="15.75" x14ac:dyDescent="0.25">
      <c r="B29" s="1"/>
      <c r="C29" s="1"/>
      <c r="D29" s="2"/>
    </row>
    <row r="30" spans="2:4" ht="15.75" x14ac:dyDescent="0.25">
      <c r="B30" s="1"/>
      <c r="C30" s="1"/>
      <c r="D30" s="2"/>
    </row>
    <row r="31" spans="2:4" ht="15.75" x14ac:dyDescent="0.25">
      <c r="B31" s="5">
        <v>41</v>
      </c>
      <c r="C31" s="5" t="s">
        <v>18</v>
      </c>
      <c r="D31" s="6"/>
    </row>
    <row r="32" spans="2:4" ht="15.75" x14ac:dyDescent="0.25">
      <c r="B32" s="5">
        <v>61</v>
      </c>
      <c r="C32" s="5" t="s">
        <v>19</v>
      </c>
      <c r="D32" s="6"/>
    </row>
    <row r="33" spans="2:4" ht="15.75" x14ac:dyDescent="0.25">
      <c r="B33" s="5">
        <v>71</v>
      </c>
      <c r="C33" s="5" t="s">
        <v>20</v>
      </c>
      <c r="D33" s="6"/>
    </row>
    <row r="34" spans="2:4" ht="15.75" x14ac:dyDescent="0.25">
      <c r="B34" s="5">
        <v>72</v>
      </c>
      <c r="C34" s="5" t="s">
        <v>21</v>
      </c>
      <c r="D34" s="6"/>
    </row>
    <row r="35" spans="2:4" ht="15.75" x14ac:dyDescent="0.25">
      <c r="B35" s="5">
        <v>73</v>
      </c>
      <c r="C35" s="5" t="s">
        <v>22</v>
      </c>
      <c r="D35" s="6"/>
    </row>
    <row r="36" spans="2:4" ht="15.75" x14ac:dyDescent="0.25">
      <c r="B36" s="5">
        <v>74</v>
      </c>
      <c r="C36" s="5" t="s">
        <v>23</v>
      </c>
      <c r="D36" s="6"/>
    </row>
    <row r="37" spans="2:4" ht="15.75" x14ac:dyDescent="0.25">
      <c r="B37" s="5">
        <v>51</v>
      </c>
      <c r="C37" s="5" t="s">
        <v>24</v>
      </c>
      <c r="D37" s="6"/>
    </row>
    <row r="38" spans="2:4" ht="15.75" x14ac:dyDescent="0.25">
      <c r="B38" s="5">
        <v>52</v>
      </c>
      <c r="C38" s="5" t="s">
        <v>25</v>
      </c>
      <c r="D38" s="6"/>
    </row>
    <row r="39" spans="2:4" ht="15.75" x14ac:dyDescent="0.25">
      <c r="B39" s="5"/>
      <c r="C39" s="7" t="s">
        <v>26</v>
      </c>
      <c r="D39" s="6">
        <f>(D31-D32-D33-D34-D35-D36-D37-D38)*(1-0)</f>
        <v>0</v>
      </c>
    </row>
    <row r="40" spans="2:4" ht="15.75" x14ac:dyDescent="0.25">
      <c r="B40" s="1"/>
      <c r="C40" s="1"/>
      <c r="D40" s="2"/>
    </row>
    <row r="41" spans="2:4" ht="15.75" x14ac:dyDescent="0.25">
      <c r="B41" s="1"/>
      <c r="C41" s="1"/>
      <c r="D41" s="2"/>
    </row>
    <row r="42" spans="2:4" ht="15.75" x14ac:dyDescent="0.25">
      <c r="B42" s="5">
        <v>11</v>
      </c>
      <c r="C42" s="5" t="s">
        <v>3</v>
      </c>
      <c r="D42" s="6"/>
    </row>
    <row r="43" spans="2:4" ht="15.75" x14ac:dyDescent="0.25">
      <c r="B43" s="5">
        <v>12</v>
      </c>
      <c r="C43" s="5" t="s">
        <v>4</v>
      </c>
      <c r="D43" s="6"/>
    </row>
    <row r="44" spans="2:4" ht="15.75" x14ac:dyDescent="0.25">
      <c r="B44" s="5">
        <v>13</v>
      </c>
      <c r="C44" s="5" t="s">
        <v>5</v>
      </c>
      <c r="D44" s="6"/>
    </row>
    <row r="45" spans="2:4" ht="15.75" x14ac:dyDescent="0.25">
      <c r="B45" s="5">
        <v>14</v>
      </c>
      <c r="C45" s="5" t="s">
        <v>6</v>
      </c>
      <c r="D45" s="6"/>
    </row>
    <row r="46" spans="2:4" ht="15.75" x14ac:dyDescent="0.25">
      <c r="B46" s="5">
        <v>15</v>
      </c>
      <c r="C46" s="5" t="s">
        <v>8</v>
      </c>
      <c r="D46" s="6"/>
    </row>
    <row r="47" spans="2:4" ht="15.75" x14ac:dyDescent="0.25">
      <c r="B47" s="5">
        <v>16</v>
      </c>
      <c r="C47" s="5" t="s">
        <v>9</v>
      </c>
      <c r="D47" s="6"/>
    </row>
    <row r="48" spans="2:4" ht="15.75" x14ac:dyDescent="0.25">
      <c r="B48" s="5">
        <v>17</v>
      </c>
      <c r="C48" s="5" t="s">
        <v>10</v>
      </c>
      <c r="D48" s="6"/>
    </row>
    <row r="49" spans="2:4" ht="15.75" x14ac:dyDescent="0.25">
      <c r="B49" s="5">
        <v>24</v>
      </c>
      <c r="C49" s="5" t="s">
        <v>14</v>
      </c>
      <c r="D49" s="6"/>
    </row>
    <row r="50" spans="2:4" ht="15.75" x14ac:dyDescent="0.25">
      <c r="B50" s="5">
        <v>25</v>
      </c>
      <c r="C50" s="5" t="s">
        <v>15</v>
      </c>
      <c r="D50" s="6"/>
    </row>
    <row r="51" spans="2:4" ht="15.75" x14ac:dyDescent="0.25">
      <c r="B51" s="5">
        <v>26</v>
      </c>
      <c r="C51" s="5" t="s">
        <v>16</v>
      </c>
      <c r="D51" s="6"/>
    </row>
    <row r="52" spans="2:4" ht="15.75" x14ac:dyDescent="0.25">
      <c r="B52" s="5"/>
      <c r="C52" s="7" t="s">
        <v>27</v>
      </c>
      <c r="D52" s="6">
        <f>D42+D43+D44+D45+D46+D47+D48-D49-D50-D51</f>
        <v>0</v>
      </c>
    </row>
    <row r="53" spans="2:4" ht="15.75" x14ac:dyDescent="0.25">
      <c r="B53" s="1"/>
      <c r="C53" s="1"/>
      <c r="D53" s="2"/>
    </row>
    <row r="54" spans="2:4" ht="15.75" x14ac:dyDescent="0.25">
      <c r="B54" s="1"/>
      <c r="C54" s="1"/>
      <c r="D54" s="2"/>
    </row>
    <row r="55" spans="2:4" ht="15.75" x14ac:dyDescent="0.25">
      <c r="B55" s="1"/>
      <c r="C55" s="1"/>
      <c r="D55" s="2"/>
    </row>
    <row r="56" spans="2:4" ht="15.75" x14ac:dyDescent="0.25">
      <c r="B56" s="5"/>
      <c r="C56" s="7" t="s">
        <v>28</v>
      </c>
      <c r="D56" s="8">
        <v>0.10367800000000001</v>
      </c>
    </row>
    <row r="57" spans="2:4" ht="15.75" x14ac:dyDescent="0.25">
      <c r="B57" s="1"/>
      <c r="C57" s="1"/>
      <c r="D57" s="2"/>
    </row>
    <row r="58" spans="2:4" ht="15.75" x14ac:dyDescent="0.25">
      <c r="B58" s="1"/>
      <c r="C58" s="1"/>
      <c r="D58" s="2"/>
    </row>
    <row r="59" spans="2:4" ht="15.75" x14ac:dyDescent="0.25">
      <c r="B59" s="5"/>
      <c r="C59" s="7" t="s">
        <v>29</v>
      </c>
      <c r="D59" s="6">
        <f>D52-D61</f>
        <v>0</v>
      </c>
    </row>
    <row r="60" spans="2:4" ht="15.75" x14ac:dyDescent="0.25">
      <c r="B60" s="9"/>
      <c r="C60" s="10"/>
      <c r="D60" s="11"/>
    </row>
    <row r="61" spans="2:4" ht="15.75" x14ac:dyDescent="0.25">
      <c r="B61" s="5"/>
      <c r="C61" s="7" t="s">
        <v>30</v>
      </c>
      <c r="D61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09"/>
  <sheetViews>
    <sheetView topLeftCell="A49" workbookViewId="0">
      <selection activeCell="F66" sqref="F66"/>
    </sheetView>
  </sheetViews>
  <sheetFormatPr baseColWidth="10" defaultRowHeight="15" x14ac:dyDescent="0.2"/>
  <cols>
    <col min="1" max="1" width="11.42578125" style="1"/>
    <col min="2" max="2" width="11.7109375" style="1" bestFit="1" customWidth="1"/>
    <col min="3" max="3" width="58.85546875" style="1" customWidth="1"/>
    <col min="4" max="4" width="20.28515625" style="2" customWidth="1"/>
    <col min="5" max="5" width="11.42578125" style="1"/>
    <col min="6" max="8" width="13.42578125" style="1" bestFit="1" customWidth="1"/>
    <col min="9" max="16384" width="11.42578125" style="1"/>
  </cols>
  <sheetData>
    <row r="2" spans="2:4" x14ac:dyDescent="0.2">
      <c r="C2" s="1" t="s">
        <v>31</v>
      </c>
    </row>
    <row r="3" spans="2:4" ht="15.75" x14ac:dyDescent="0.2">
      <c r="B3" s="3" t="s">
        <v>0</v>
      </c>
      <c r="C3" s="3" t="s">
        <v>1</v>
      </c>
      <c r="D3" s="4" t="s">
        <v>2</v>
      </c>
    </row>
    <row r="5" spans="2:4" x14ac:dyDescent="0.2">
      <c r="B5" s="5">
        <v>11</v>
      </c>
      <c r="C5" s="5" t="s">
        <v>3</v>
      </c>
      <c r="D5" s="6">
        <v>10000000</v>
      </c>
    </row>
    <row r="6" spans="2:4" x14ac:dyDescent="0.2">
      <c r="B6" s="5">
        <v>12</v>
      </c>
      <c r="C6" s="5" t="s">
        <v>4</v>
      </c>
      <c r="D6" s="6"/>
    </row>
    <row r="7" spans="2:4" x14ac:dyDescent="0.2">
      <c r="B7" s="5">
        <v>13</v>
      </c>
      <c r="C7" s="5" t="s">
        <v>5</v>
      </c>
      <c r="D7" s="6">
        <v>15000000</v>
      </c>
    </row>
    <row r="8" spans="2:4" x14ac:dyDescent="0.2">
      <c r="B8" s="5">
        <v>14</v>
      </c>
      <c r="C8" s="5" t="s">
        <v>6</v>
      </c>
      <c r="D8" s="6">
        <v>5000000</v>
      </c>
    </row>
    <row r="9" spans="2:4" ht="15.75" x14ac:dyDescent="0.25">
      <c r="B9" s="5"/>
      <c r="C9" s="7" t="s">
        <v>7</v>
      </c>
      <c r="D9" s="6">
        <f>SUM(D5:D8)</f>
        <v>30000000</v>
      </c>
    </row>
    <row r="11" spans="2:4" x14ac:dyDescent="0.2">
      <c r="B11" s="5">
        <v>11</v>
      </c>
      <c r="C11" s="5" t="s">
        <v>3</v>
      </c>
      <c r="D11" s="6">
        <v>10000000</v>
      </c>
    </row>
    <row r="12" spans="2:4" x14ac:dyDescent="0.2">
      <c r="B12" s="5">
        <v>12</v>
      </c>
      <c r="C12" s="5" t="s">
        <v>4</v>
      </c>
      <c r="D12" s="6"/>
    </row>
    <row r="13" spans="2:4" x14ac:dyDescent="0.2">
      <c r="B13" s="5">
        <v>13</v>
      </c>
      <c r="C13" s="5" t="s">
        <v>5</v>
      </c>
      <c r="D13" s="6">
        <v>15000000</v>
      </c>
    </row>
    <row r="14" spans="2:4" x14ac:dyDescent="0.2">
      <c r="B14" s="5">
        <v>14</v>
      </c>
      <c r="C14" s="5" t="s">
        <v>6</v>
      </c>
      <c r="D14" s="6">
        <v>5000000</v>
      </c>
    </row>
    <row r="15" spans="2:4" x14ac:dyDescent="0.2">
      <c r="B15" s="5">
        <v>15</v>
      </c>
      <c r="C15" s="5" t="s">
        <v>8</v>
      </c>
      <c r="D15" s="6">
        <v>3056290</v>
      </c>
    </row>
    <row r="16" spans="2:4" x14ac:dyDescent="0.2">
      <c r="B16" s="5">
        <v>16</v>
      </c>
      <c r="C16" s="5" t="s">
        <v>9</v>
      </c>
      <c r="D16" s="6"/>
    </row>
    <row r="17" spans="2:4" x14ac:dyDescent="0.2">
      <c r="B17" s="5">
        <v>17</v>
      </c>
      <c r="C17" s="5" t="s">
        <v>10</v>
      </c>
      <c r="D17" s="6"/>
    </row>
    <row r="18" spans="2:4" ht="15.75" x14ac:dyDescent="0.25">
      <c r="B18" s="5"/>
      <c r="C18" s="7" t="s">
        <v>11</v>
      </c>
      <c r="D18" s="6">
        <f>SUM(D11:D17)</f>
        <v>33056290</v>
      </c>
    </row>
    <row r="21" spans="2:4" x14ac:dyDescent="0.2">
      <c r="B21" s="5">
        <v>21</v>
      </c>
      <c r="C21" s="5" t="s">
        <v>12</v>
      </c>
      <c r="D21" s="6">
        <v>10000000</v>
      </c>
    </row>
    <row r="22" spans="2:4" x14ac:dyDescent="0.2">
      <c r="B22" s="5">
        <v>22</v>
      </c>
      <c r="C22" s="5" t="s">
        <v>13</v>
      </c>
      <c r="D22" s="6"/>
    </row>
    <row r="23" spans="2:4" x14ac:dyDescent="0.2">
      <c r="B23" s="5">
        <v>24</v>
      </c>
      <c r="C23" s="5" t="s">
        <v>14</v>
      </c>
      <c r="D23" s="6"/>
    </row>
    <row r="24" spans="2:4" x14ac:dyDescent="0.2">
      <c r="B24" s="5">
        <v>25</v>
      </c>
      <c r="C24" s="5" t="s">
        <v>15</v>
      </c>
      <c r="D24" s="6">
        <v>7500000</v>
      </c>
    </row>
    <row r="25" spans="2:4" x14ac:dyDescent="0.2">
      <c r="B25" s="5">
        <v>26</v>
      </c>
      <c r="C25" s="5" t="s">
        <v>16</v>
      </c>
      <c r="D25" s="6"/>
    </row>
    <row r="26" spans="2:4" ht="15.75" x14ac:dyDescent="0.25">
      <c r="B26" s="5"/>
      <c r="C26" s="7" t="s">
        <v>17</v>
      </c>
      <c r="D26" s="6">
        <f>SUM(D21:D25)</f>
        <v>17500000</v>
      </c>
    </row>
    <row r="29" spans="2:4" x14ac:dyDescent="0.2">
      <c r="B29" s="5">
        <v>41</v>
      </c>
      <c r="C29" s="5" t="s">
        <v>18</v>
      </c>
      <c r="D29" s="6">
        <v>23567891</v>
      </c>
    </row>
    <row r="30" spans="2:4" x14ac:dyDescent="0.2">
      <c r="B30" s="5">
        <v>61</v>
      </c>
      <c r="C30" s="5" t="s">
        <v>19</v>
      </c>
      <c r="D30" s="6">
        <v>2000000</v>
      </c>
    </row>
    <row r="31" spans="2:4" x14ac:dyDescent="0.2">
      <c r="B31" s="5">
        <v>71</v>
      </c>
      <c r="C31" s="5" t="s">
        <v>20</v>
      </c>
      <c r="D31" s="6">
        <v>1379045</v>
      </c>
    </row>
    <row r="32" spans="2:4" x14ac:dyDescent="0.2">
      <c r="B32" s="5">
        <v>72</v>
      </c>
      <c r="C32" s="5" t="s">
        <v>21</v>
      </c>
      <c r="D32" s="6">
        <v>3149575.31</v>
      </c>
    </row>
    <row r="33" spans="2:4" x14ac:dyDescent="0.2">
      <c r="B33" s="5">
        <v>73</v>
      </c>
      <c r="C33" s="5" t="s">
        <v>22</v>
      </c>
      <c r="D33" s="6">
        <v>1567890</v>
      </c>
    </row>
    <row r="34" spans="2:4" x14ac:dyDescent="0.2">
      <c r="B34" s="5">
        <v>74</v>
      </c>
      <c r="C34" s="5" t="s">
        <v>23</v>
      </c>
      <c r="D34" s="6">
        <v>3908345</v>
      </c>
    </row>
    <row r="35" spans="2:4" x14ac:dyDescent="0.2">
      <c r="B35" s="5">
        <v>51</v>
      </c>
      <c r="C35" s="5" t="s">
        <v>24</v>
      </c>
      <c r="D35" s="6">
        <v>5897256</v>
      </c>
    </row>
    <row r="36" spans="2:4" x14ac:dyDescent="0.2">
      <c r="B36" s="5">
        <v>52</v>
      </c>
      <c r="C36" s="5" t="s">
        <v>25</v>
      </c>
      <c r="D36" s="6">
        <v>2908256</v>
      </c>
    </row>
    <row r="37" spans="2:4" ht="15.75" x14ac:dyDescent="0.25">
      <c r="B37" s="5"/>
      <c r="C37" s="7" t="s">
        <v>26</v>
      </c>
      <c r="D37" s="6">
        <f>(D29-D30-D31-D32-D33-D34-D35-D36)*(1-0)</f>
        <v>2757523.6900000013</v>
      </c>
    </row>
    <row r="40" spans="2:4" x14ac:dyDescent="0.2">
      <c r="B40" s="5">
        <v>11</v>
      </c>
      <c r="C40" s="5" t="s">
        <v>3</v>
      </c>
      <c r="D40" s="6">
        <v>10000000</v>
      </c>
    </row>
    <row r="41" spans="2:4" x14ac:dyDescent="0.2">
      <c r="B41" s="5">
        <v>12</v>
      </c>
      <c r="C41" s="5" t="s">
        <v>4</v>
      </c>
      <c r="D41" s="6"/>
    </row>
    <row r="42" spans="2:4" x14ac:dyDescent="0.2">
      <c r="B42" s="5">
        <v>13</v>
      </c>
      <c r="C42" s="5" t="s">
        <v>5</v>
      </c>
      <c r="D42" s="6">
        <v>15000000</v>
      </c>
    </row>
    <row r="43" spans="2:4" x14ac:dyDescent="0.2">
      <c r="B43" s="5">
        <v>14</v>
      </c>
      <c r="C43" s="5" t="s">
        <v>6</v>
      </c>
      <c r="D43" s="6">
        <v>5000000</v>
      </c>
    </row>
    <row r="44" spans="2:4" x14ac:dyDescent="0.2">
      <c r="B44" s="5">
        <v>15</v>
      </c>
      <c r="C44" s="5" t="s">
        <v>8</v>
      </c>
      <c r="D44" s="6">
        <v>3056290</v>
      </c>
    </row>
    <row r="45" spans="2:4" x14ac:dyDescent="0.2">
      <c r="B45" s="5">
        <v>16</v>
      </c>
      <c r="C45" s="5" t="s">
        <v>9</v>
      </c>
      <c r="D45" s="6"/>
    </row>
    <row r="46" spans="2:4" x14ac:dyDescent="0.2">
      <c r="B46" s="5">
        <v>17</v>
      </c>
      <c r="C46" s="5" t="s">
        <v>10</v>
      </c>
      <c r="D46" s="6"/>
    </row>
    <row r="47" spans="2:4" x14ac:dyDescent="0.2">
      <c r="B47" s="5">
        <v>24</v>
      </c>
      <c r="C47" s="5" t="s">
        <v>14</v>
      </c>
      <c r="D47" s="6"/>
    </row>
    <row r="48" spans="2:4" x14ac:dyDescent="0.2">
      <c r="B48" s="5">
        <v>25</v>
      </c>
      <c r="C48" s="5" t="s">
        <v>15</v>
      </c>
      <c r="D48" s="6">
        <v>7500000</v>
      </c>
    </row>
    <row r="49" spans="2:4" x14ac:dyDescent="0.2">
      <c r="B49" s="5">
        <v>26</v>
      </c>
      <c r="C49" s="5" t="s">
        <v>16</v>
      </c>
      <c r="D49" s="6"/>
    </row>
    <row r="50" spans="2:4" ht="15.75" x14ac:dyDescent="0.25">
      <c r="B50" s="5"/>
      <c r="C50" s="7" t="s">
        <v>27</v>
      </c>
      <c r="D50" s="6">
        <f>D40+D41+D42+D43+D44+D45+D46-D47-D48-D49</f>
        <v>25556290</v>
      </c>
    </row>
    <row r="54" spans="2:4" ht="15.75" x14ac:dyDescent="0.25">
      <c r="B54" s="5"/>
      <c r="C54" s="7" t="s">
        <v>28</v>
      </c>
      <c r="D54" s="8">
        <v>0.10367800000000001</v>
      </c>
    </row>
    <row r="57" spans="2:4" ht="15.75" x14ac:dyDescent="0.25">
      <c r="B57" s="5"/>
      <c r="C57" s="7" t="s">
        <v>29</v>
      </c>
      <c r="D57" s="6">
        <f>D50-D59</f>
        <v>1647945</v>
      </c>
    </row>
    <row r="58" spans="2:4" ht="15.75" x14ac:dyDescent="0.25">
      <c r="B58" s="9"/>
      <c r="C58" s="10"/>
      <c r="D58" s="11"/>
    </row>
    <row r="59" spans="2:4" ht="15.75" x14ac:dyDescent="0.25">
      <c r="B59" s="5"/>
      <c r="C59" s="7" t="s">
        <v>30</v>
      </c>
      <c r="D59" s="6">
        <v>23908345</v>
      </c>
    </row>
    <row r="61" spans="2:4" s="12" customFormat="1" x14ac:dyDescent="0.2">
      <c r="D61" s="13"/>
    </row>
    <row r="62" spans="2:4" s="12" customFormat="1" x14ac:dyDescent="0.2">
      <c r="D62" s="13"/>
    </row>
    <row r="64" spans="2:4" x14ac:dyDescent="0.2">
      <c r="B64" s="1" t="s">
        <v>32</v>
      </c>
    </row>
    <row r="65" spans="2:4" ht="15.75" x14ac:dyDescent="0.2">
      <c r="B65" s="3" t="s">
        <v>0</v>
      </c>
      <c r="C65" s="3" t="s">
        <v>1</v>
      </c>
      <c r="D65" s="4" t="s">
        <v>2</v>
      </c>
    </row>
    <row r="67" spans="2:4" x14ac:dyDescent="0.2">
      <c r="B67" s="5">
        <v>11</v>
      </c>
      <c r="C67" s="5" t="s">
        <v>3</v>
      </c>
      <c r="D67" s="6">
        <v>15000000</v>
      </c>
    </row>
    <row r="68" spans="2:4" x14ac:dyDescent="0.2">
      <c r="B68" s="5">
        <v>12</v>
      </c>
      <c r="C68" s="5" t="s">
        <v>4</v>
      </c>
      <c r="D68" s="6"/>
    </row>
    <row r="69" spans="2:4" x14ac:dyDescent="0.2">
      <c r="B69" s="5">
        <v>13</v>
      </c>
      <c r="C69" s="5" t="s">
        <v>5</v>
      </c>
      <c r="D69" s="6">
        <v>9834456</v>
      </c>
    </row>
    <row r="70" spans="2:4" x14ac:dyDescent="0.2">
      <c r="B70" s="5">
        <v>14</v>
      </c>
      <c r="C70" s="5" t="s">
        <v>6</v>
      </c>
      <c r="D70" s="6">
        <v>5165544</v>
      </c>
    </row>
    <row r="71" spans="2:4" ht="15.75" x14ac:dyDescent="0.25">
      <c r="B71" s="5"/>
      <c r="C71" s="7" t="s">
        <v>7</v>
      </c>
      <c r="D71" s="6">
        <f>SUM(D67:D70)</f>
        <v>30000000</v>
      </c>
    </row>
    <row r="73" spans="2:4" x14ac:dyDescent="0.2">
      <c r="B73" s="5">
        <v>11</v>
      </c>
      <c r="C73" s="5" t="s">
        <v>3</v>
      </c>
      <c r="D73" s="6">
        <v>15000000</v>
      </c>
    </row>
    <row r="74" spans="2:4" x14ac:dyDescent="0.2">
      <c r="B74" s="5">
        <v>12</v>
      </c>
      <c r="C74" s="5" t="s">
        <v>4</v>
      </c>
      <c r="D74" s="6"/>
    </row>
    <row r="75" spans="2:4" x14ac:dyDescent="0.2">
      <c r="B75" s="5">
        <v>13</v>
      </c>
      <c r="C75" s="5" t="s">
        <v>5</v>
      </c>
      <c r="D75" s="6">
        <v>9834456</v>
      </c>
    </row>
    <row r="76" spans="2:4" x14ac:dyDescent="0.2">
      <c r="B76" s="5">
        <v>14</v>
      </c>
      <c r="C76" s="5" t="s">
        <v>6</v>
      </c>
      <c r="D76" s="6">
        <v>5165544</v>
      </c>
    </row>
    <row r="77" spans="2:4" x14ac:dyDescent="0.2">
      <c r="B77" s="5">
        <v>15</v>
      </c>
      <c r="C77" s="5" t="s">
        <v>8</v>
      </c>
      <c r="D77" s="6">
        <v>10678984</v>
      </c>
    </row>
    <row r="78" spans="2:4" x14ac:dyDescent="0.2">
      <c r="B78" s="5">
        <v>16</v>
      </c>
      <c r="C78" s="5" t="s">
        <v>9</v>
      </c>
      <c r="D78" s="6">
        <v>11678345</v>
      </c>
    </row>
    <row r="79" spans="2:4" x14ac:dyDescent="0.2">
      <c r="B79" s="5">
        <v>17</v>
      </c>
      <c r="C79" s="5" t="s">
        <v>10</v>
      </c>
      <c r="D79" s="6"/>
    </row>
    <row r="80" spans="2:4" ht="15.75" x14ac:dyDescent="0.25">
      <c r="B80" s="5"/>
      <c r="C80" s="7" t="s">
        <v>11</v>
      </c>
      <c r="D80" s="6">
        <f>SUM(D73:D79)</f>
        <v>52357329</v>
      </c>
    </row>
    <row r="83" spans="2:4" x14ac:dyDescent="0.2">
      <c r="B83" s="5">
        <v>21</v>
      </c>
      <c r="C83" s="5" t="s">
        <v>12</v>
      </c>
      <c r="D83" s="6">
        <v>6184344</v>
      </c>
    </row>
    <row r="84" spans="2:4" x14ac:dyDescent="0.2">
      <c r="B84" s="5">
        <v>22</v>
      </c>
      <c r="C84" s="5" t="s">
        <v>13</v>
      </c>
      <c r="D84" s="6">
        <v>8905656</v>
      </c>
    </row>
    <row r="85" spans="2:4" x14ac:dyDescent="0.2">
      <c r="B85" s="5">
        <v>24</v>
      </c>
      <c r="C85" s="5" t="s">
        <v>14</v>
      </c>
      <c r="D85" s="6"/>
    </row>
    <row r="86" spans="2:4" x14ac:dyDescent="0.2">
      <c r="B86" s="5">
        <v>25</v>
      </c>
      <c r="C86" s="5" t="s">
        <v>15</v>
      </c>
      <c r="D86" s="6">
        <v>10078456</v>
      </c>
    </row>
    <row r="87" spans="2:4" x14ac:dyDescent="0.2">
      <c r="B87" s="5">
        <v>26</v>
      </c>
      <c r="C87" s="5" t="s">
        <v>16</v>
      </c>
      <c r="D87" s="6"/>
    </row>
    <row r="88" spans="2:4" ht="15.75" x14ac:dyDescent="0.25">
      <c r="B88" s="5"/>
      <c r="C88" s="7" t="s">
        <v>17</v>
      </c>
      <c r="D88" s="6">
        <f>SUM(D83:D87)</f>
        <v>25168456</v>
      </c>
    </row>
    <row r="91" spans="2:4" x14ac:dyDescent="0.2">
      <c r="B91" s="5">
        <v>41</v>
      </c>
      <c r="C91" s="5" t="s">
        <v>18</v>
      </c>
      <c r="D91" s="6">
        <v>46000367</v>
      </c>
    </row>
    <row r="92" spans="2:4" x14ac:dyDescent="0.2">
      <c r="B92" s="5">
        <v>61</v>
      </c>
      <c r="C92" s="5" t="s">
        <v>19</v>
      </c>
      <c r="D92" s="6">
        <v>15789456</v>
      </c>
    </row>
    <row r="93" spans="2:4" x14ac:dyDescent="0.2">
      <c r="B93" s="5">
        <v>71</v>
      </c>
      <c r="C93" s="5" t="s">
        <v>20</v>
      </c>
      <c r="D93" s="6">
        <v>2006789</v>
      </c>
    </row>
    <row r="94" spans="2:4" x14ac:dyDescent="0.2">
      <c r="B94" s="5">
        <v>72</v>
      </c>
      <c r="C94" s="5" t="s">
        <v>21</v>
      </c>
      <c r="D94" s="6">
        <v>7000986</v>
      </c>
    </row>
    <row r="95" spans="2:4" x14ac:dyDescent="0.2">
      <c r="B95" s="5">
        <v>73</v>
      </c>
      <c r="C95" s="5" t="s">
        <v>22</v>
      </c>
      <c r="D95" s="6">
        <v>6245813</v>
      </c>
    </row>
    <row r="96" spans="2:4" x14ac:dyDescent="0.2">
      <c r="B96" s="5">
        <v>74</v>
      </c>
      <c r="C96" s="5" t="s">
        <v>23</v>
      </c>
      <c r="D96" s="6"/>
    </row>
    <row r="97" spans="2:4" x14ac:dyDescent="0.2">
      <c r="B97" s="5">
        <v>51</v>
      </c>
      <c r="C97" s="5" t="s">
        <v>24</v>
      </c>
      <c r="D97" s="6">
        <v>4908256</v>
      </c>
    </row>
    <row r="98" spans="2:4" x14ac:dyDescent="0.2">
      <c r="B98" s="5">
        <v>52</v>
      </c>
      <c r="C98" s="5" t="s">
        <v>25</v>
      </c>
      <c r="D98" s="6">
        <v>4789215</v>
      </c>
    </row>
    <row r="99" spans="2:4" ht="15.75" x14ac:dyDescent="0.25">
      <c r="B99" s="5"/>
      <c r="C99" s="7" t="s">
        <v>26</v>
      </c>
      <c r="D99" s="6">
        <f>(D91-D92-D93-D94-D95-D96-D97-D98)*(1-0)</f>
        <v>5259852</v>
      </c>
    </row>
    <row r="102" spans="2:4" x14ac:dyDescent="0.2">
      <c r="B102" s="5">
        <v>11</v>
      </c>
      <c r="C102" s="5" t="s">
        <v>3</v>
      </c>
      <c r="D102" s="6">
        <v>15000000</v>
      </c>
    </row>
    <row r="103" spans="2:4" x14ac:dyDescent="0.2">
      <c r="B103" s="5">
        <v>12</v>
      </c>
      <c r="C103" s="5" t="s">
        <v>4</v>
      </c>
      <c r="D103" s="6"/>
    </row>
    <row r="104" spans="2:4" x14ac:dyDescent="0.2">
      <c r="B104" s="5">
        <v>13</v>
      </c>
      <c r="C104" s="5" t="s">
        <v>5</v>
      </c>
      <c r="D104" s="6">
        <v>9834456</v>
      </c>
    </row>
    <row r="105" spans="2:4" x14ac:dyDescent="0.2">
      <c r="B105" s="5">
        <v>14</v>
      </c>
      <c r="C105" s="5" t="s">
        <v>6</v>
      </c>
      <c r="D105" s="6">
        <v>5165544</v>
      </c>
    </row>
    <row r="106" spans="2:4" x14ac:dyDescent="0.2">
      <c r="B106" s="5">
        <v>15</v>
      </c>
      <c r="C106" s="5" t="s">
        <v>8</v>
      </c>
      <c r="D106" s="6">
        <f>D77</f>
        <v>10678984</v>
      </c>
    </row>
    <row r="107" spans="2:4" x14ac:dyDescent="0.2">
      <c r="B107" s="5">
        <v>16</v>
      </c>
      <c r="C107" s="5" t="s">
        <v>9</v>
      </c>
      <c r="D107" s="6">
        <f>D78</f>
        <v>11678345</v>
      </c>
    </row>
    <row r="108" spans="2:4" x14ac:dyDescent="0.2">
      <c r="B108" s="5">
        <v>17</v>
      </c>
      <c r="C108" s="5" t="s">
        <v>10</v>
      </c>
      <c r="D108" s="6"/>
    </row>
    <row r="109" spans="2:4" x14ac:dyDescent="0.2">
      <c r="B109" s="5">
        <v>24</v>
      </c>
      <c r="C109" s="5" t="s">
        <v>14</v>
      </c>
      <c r="D109" s="6"/>
    </row>
    <row r="110" spans="2:4" x14ac:dyDescent="0.2">
      <c r="B110" s="5">
        <v>25</v>
      </c>
      <c r="C110" s="5" t="s">
        <v>15</v>
      </c>
      <c r="D110" s="6">
        <f>D86</f>
        <v>10078456</v>
      </c>
    </row>
    <row r="111" spans="2:4" x14ac:dyDescent="0.2">
      <c r="B111" s="5">
        <v>26</v>
      </c>
      <c r="C111" s="5" t="s">
        <v>16</v>
      </c>
      <c r="D111" s="6"/>
    </row>
    <row r="112" spans="2:4" ht="15.75" x14ac:dyDescent="0.25">
      <c r="B112" s="5"/>
      <c r="C112" s="7" t="s">
        <v>27</v>
      </c>
      <c r="D112" s="6">
        <f>D102+D103+D104+D105+D106+D107+D108-D109-D110-D111</f>
        <v>42278873</v>
      </c>
    </row>
    <row r="116" spans="2:4" ht="15.75" x14ac:dyDescent="0.25">
      <c r="B116" s="5"/>
      <c r="C116" s="7" t="s">
        <v>28</v>
      </c>
      <c r="D116" s="14">
        <v>0.10367800000000001</v>
      </c>
    </row>
    <row r="119" spans="2:4" ht="15.75" x14ac:dyDescent="0.25">
      <c r="B119" s="5"/>
      <c r="C119" s="7" t="s">
        <v>29</v>
      </c>
      <c r="D119" s="6">
        <f>D112-D121</f>
        <v>3378346</v>
      </c>
    </row>
    <row r="120" spans="2:4" ht="15.75" x14ac:dyDescent="0.25">
      <c r="B120" s="9"/>
      <c r="C120" s="10"/>
      <c r="D120" s="11"/>
    </row>
    <row r="121" spans="2:4" ht="15.75" x14ac:dyDescent="0.25">
      <c r="B121" s="5"/>
      <c r="C121" s="7" t="s">
        <v>30</v>
      </c>
      <c r="D121" s="6">
        <v>38900527</v>
      </c>
    </row>
    <row r="124" spans="2:4" s="15" customFormat="1" x14ac:dyDescent="0.2">
      <c r="D124" s="16"/>
    </row>
    <row r="125" spans="2:4" s="15" customFormat="1" x14ac:dyDescent="0.2">
      <c r="D125" s="16"/>
    </row>
    <row r="126" spans="2:4" x14ac:dyDescent="0.2">
      <c r="C126" s="1" t="s">
        <v>33</v>
      </c>
    </row>
    <row r="128" spans="2:4" ht="15.75" x14ac:dyDescent="0.2">
      <c r="B128" s="3" t="s">
        <v>0</v>
      </c>
      <c r="C128" s="3" t="s">
        <v>1</v>
      </c>
      <c r="D128" s="4" t="s">
        <v>2</v>
      </c>
    </row>
    <row r="130" spans="2:4" x14ac:dyDescent="0.2">
      <c r="B130" s="5">
        <v>11</v>
      </c>
      <c r="C130" s="5" t="s">
        <v>3</v>
      </c>
      <c r="D130" s="6">
        <v>18890314</v>
      </c>
    </row>
    <row r="131" spans="2:4" x14ac:dyDescent="0.2">
      <c r="B131" s="5">
        <v>12</v>
      </c>
      <c r="C131" s="5" t="s">
        <v>4</v>
      </c>
      <c r="D131" s="6"/>
    </row>
    <row r="132" spans="2:4" x14ac:dyDescent="0.2">
      <c r="B132" s="5">
        <v>13</v>
      </c>
      <c r="C132" s="5" t="s">
        <v>5</v>
      </c>
      <c r="D132" s="6">
        <v>9890321</v>
      </c>
    </row>
    <row r="133" spans="2:4" x14ac:dyDescent="0.2">
      <c r="B133" s="5">
        <v>14</v>
      </c>
      <c r="C133" s="5" t="s">
        <v>6</v>
      </c>
      <c r="D133" s="6">
        <v>13890543</v>
      </c>
    </row>
    <row r="134" spans="2:4" ht="15.75" x14ac:dyDescent="0.25">
      <c r="B134" s="5"/>
      <c r="C134" s="7" t="s">
        <v>7</v>
      </c>
      <c r="D134" s="6">
        <f>SUM(D130:D133)</f>
        <v>42671178</v>
      </c>
    </row>
    <row r="136" spans="2:4" x14ac:dyDescent="0.2">
      <c r="B136" s="5">
        <v>11</v>
      </c>
      <c r="C136" s="5" t="s">
        <v>3</v>
      </c>
      <c r="D136" s="6">
        <f>D130</f>
        <v>18890314</v>
      </c>
    </row>
    <row r="137" spans="2:4" x14ac:dyDescent="0.2">
      <c r="B137" s="5">
        <v>12</v>
      </c>
      <c r="C137" s="5" t="s">
        <v>4</v>
      </c>
      <c r="D137" s="6">
        <f t="shared" ref="D137:D139" si="0">D131</f>
        <v>0</v>
      </c>
    </row>
    <row r="138" spans="2:4" x14ac:dyDescent="0.2">
      <c r="B138" s="5">
        <v>13</v>
      </c>
      <c r="C138" s="5" t="s">
        <v>5</v>
      </c>
      <c r="D138" s="6">
        <f t="shared" si="0"/>
        <v>9890321</v>
      </c>
    </row>
    <row r="139" spans="2:4" x14ac:dyDescent="0.2">
      <c r="B139" s="5">
        <v>14</v>
      </c>
      <c r="C139" s="5" t="s">
        <v>6</v>
      </c>
      <c r="D139" s="6">
        <f t="shared" si="0"/>
        <v>13890543</v>
      </c>
    </row>
    <row r="140" spans="2:4" x14ac:dyDescent="0.2">
      <c r="B140" s="5">
        <v>15</v>
      </c>
      <c r="C140" s="5" t="s">
        <v>8</v>
      </c>
      <c r="D140" s="6">
        <v>10889765</v>
      </c>
    </row>
    <row r="141" spans="2:4" x14ac:dyDescent="0.2">
      <c r="B141" s="5">
        <v>16</v>
      </c>
      <c r="C141" s="5" t="s">
        <v>9</v>
      </c>
      <c r="D141" s="6"/>
    </row>
    <row r="142" spans="2:4" x14ac:dyDescent="0.2">
      <c r="B142" s="5">
        <v>17</v>
      </c>
      <c r="C142" s="5" t="s">
        <v>10</v>
      </c>
      <c r="D142" s="6">
        <v>13542467</v>
      </c>
    </row>
    <row r="143" spans="2:4" ht="15.75" x14ac:dyDescent="0.25">
      <c r="B143" s="5"/>
      <c r="C143" s="7" t="s">
        <v>11</v>
      </c>
      <c r="D143" s="6">
        <f>SUM(D136:D142)</f>
        <v>67103410</v>
      </c>
    </row>
    <row r="146" spans="2:4" x14ac:dyDescent="0.2">
      <c r="B146" s="5">
        <v>21</v>
      </c>
      <c r="C146" s="5" t="s">
        <v>12</v>
      </c>
      <c r="D146" s="6">
        <v>11890632</v>
      </c>
    </row>
    <row r="147" spans="2:4" x14ac:dyDescent="0.2">
      <c r="B147" s="5">
        <v>22</v>
      </c>
      <c r="C147" s="5" t="s">
        <v>13</v>
      </c>
      <c r="D147" s="6">
        <v>8789032</v>
      </c>
    </row>
    <row r="148" spans="2:4" x14ac:dyDescent="0.2">
      <c r="B148" s="5">
        <v>24</v>
      </c>
      <c r="C148" s="5" t="s">
        <v>14</v>
      </c>
      <c r="D148" s="6"/>
    </row>
    <row r="149" spans="2:4" x14ac:dyDescent="0.2">
      <c r="B149" s="5">
        <v>25</v>
      </c>
      <c r="C149" s="5" t="s">
        <v>15</v>
      </c>
      <c r="D149" s="6">
        <v>10567093</v>
      </c>
    </row>
    <row r="150" spans="2:4" x14ac:dyDescent="0.2">
      <c r="B150" s="5">
        <v>26</v>
      </c>
      <c r="C150" s="5" t="s">
        <v>16</v>
      </c>
      <c r="D150" s="6"/>
    </row>
    <row r="151" spans="2:4" ht="15.75" x14ac:dyDescent="0.25">
      <c r="B151" s="5"/>
      <c r="C151" s="7" t="s">
        <v>17</v>
      </c>
      <c r="D151" s="6">
        <f>SUM(D146:D150)</f>
        <v>31246757</v>
      </c>
    </row>
    <row r="154" spans="2:4" x14ac:dyDescent="0.2">
      <c r="B154" s="5">
        <v>41</v>
      </c>
      <c r="C154" s="5" t="s">
        <v>18</v>
      </c>
      <c r="D154" s="6">
        <v>33986743</v>
      </c>
    </row>
    <row r="155" spans="2:4" x14ac:dyDescent="0.2">
      <c r="B155" s="5">
        <v>61</v>
      </c>
      <c r="C155" s="5" t="s">
        <v>19</v>
      </c>
      <c r="D155" s="6">
        <v>7578213</v>
      </c>
    </row>
    <row r="156" spans="2:4" x14ac:dyDescent="0.2">
      <c r="B156" s="5">
        <v>71</v>
      </c>
      <c r="C156" s="5" t="s">
        <v>20</v>
      </c>
      <c r="D156" s="6">
        <v>3675424</v>
      </c>
    </row>
    <row r="157" spans="2:4" x14ac:dyDescent="0.2">
      <c r="B157" s="5">
        <v>72</v>
      </c>
      <c r="C157" s="5" t="s">
        <v>21</v>
      </c>
      <c r="D157" s="6">
        <v>5890467</v>
      </c>
    </row>
    <row r="158" spans="2:4" x14ac:dyDescent="0.2">
      <c r="B158" s="5">
        <v>73</v>
      </c>
      <c r="C158" s="5" t="s">
        <v>22</v>
      </c>
      <c r="D158" s="6">
        <v>2906156</v>
      </c>
    </row>
    <row r="159" spans="2:4" x14ac:dyDescent="0.2">
      <c r="B159" s="5">
        <v>74</v>
      </c>
      <c r="C159" s="5" t="s">
        <v>23</v>
      </c>
      <c r="D159" s="6"/>
    </row>
    <row r="160" spans="2:4" x14ac:dyDescent="0.2">
      <c r="B160" s="5">
        <v>51</v>
      </c>
      <c r="C160" s="5" t="s">
        <v>24</v>
      </c>
      <c r="D160" s="6">
        <v>3125000</v>
      </c>
    </row>
    <row r="161" spans="2:4" x14ac:dyDescent="0.2">
      <c r="B161" s="5">
        <v>52</v>
      </c>
      <c r="C161" s="5" t="s">
        <v>25</v>
      </c>
      <c r="D161" s="6">
        <v>4200000</v>
      </c>
    </row>
    <row r="162" spans="2:4" ht="15.75" x14ac:dyDescent="0.25">
      <c r="B162" s="5"/>
      <c r="C162" s="7" t="s">
        <v>26</v>
      </c>
      <c r="D162" s="6">
        <f>(D154-D155-D156-D157-D158-D159-D160-D161)*(1-0)</f>
        <v>6611483</v>
      </c>
    </row>
    <row r="165" spans="2:4" x14ac:dyDescent="0.2">
      <c r="B165" s="5">
        <v>11</v>
      </c>
      <c r="C165" s="5" t="s">
        <v>3</v>
      </c>
      <c r="D165" s="6">
        <f>D136</f>
        <v>18890314</v>
      </c>
    </row>
    <row r="166" spans="2:4" x14ac:dyDescent="0.2">
      <c r="B166" s="5">
        <v>12</v>
      </c>
      <c r="C166" s="5" t="s">
        <v>4</v>
      </c>
      <c r="D166" s="6">
        <f t="shared" ref="D166:D171" si="1">D137</f>
        <v>0</v>
      </c>
    </row>
    <row r="167" spans="2:4" x14ac:dyDescent="0.2">
      <c r="B167" s="5">
        <v>13</v>
      </c>
      <c r="C167" s="5" t="s">
        <v>5</v>
      </c>
      <c r="D167" s="6">
        <f t="shared" si="1"/>
        <v>9890321</v>
      </c>
    </row>
    <row r="168" spans="2:4" x14ac:dyDescent="0.2">
      <c r="B168" s="5">
        <v>14</v>
      </c>
      <c r="C168" s="5" t="s">
        <v>6</v>
      </c>
      <c r="D168" s="6">
        <f t="shared" si="1"/>
        <v>13890543</v>
      </c>
    </row>
    <row r="169" spans="2:4" x14ac:dyDescent="0.2">
      <c r="B169" s="5">
        <v>15</v>
      </c>
      <c r="C169" s="5" t="s">
        <v>8</v>
      </c>
      <c r="D169" s="6">
        <f t="shared" si="1"/>
        <v>10889765</v>
      </c>
    </row>
    <row r="170" spans="2:4" x14ac:dyDescent="0.2">
      <c r="B170" s="5">
        <v>16</v>
      </c>
      <c r="C170" s="5" t="s">
        <v>9</v>
      </c>
      <c r="D170" s="6">
        <f t="shared" si="1"/>
        <v>0</v>
      </c>
    </row>
    <row r="171" spans="2:4" x14ac:dyDescent="0.2">
      <c r="B171" s="5">
        <v>17</v>
      </c>
      <c r="C171" s="5" t="s">
        <v>10</v>
      </c>
      <c r="D171" s="6">
        <f t="shared" si="1"/>
        <v>13542467</v>
      </c>
    </row>
    <row r="172" spans="2:4" x14ac:dyDescent="0.2">
      <c r="B172" s="5">
        <v>24</v>
      </c>
      <c r="C172" s="5" t="s">
        <v>14</v>
      </c>
      <c r="D172" s="6">
        <f>D148</f>
        <v>0</v>
      </c>
    </row>
    <row r="173" spans="2:4" x14ac:dyDescent="0.2">
      <c r="B173" s="5">
        <v>25</v>
      </c>
      <c r="C173" s="5" t="s">
        <v>15</v>
      </c>
      <c r="D173" s="6">
        <f>D149</f>
        <v>10567093</v>
      </c>
    </row>
    <row r="174" spans="2:4" x14ac:dyDescent="0.2">
      <c r="B174" s="5">
        <v>26</v>
      </c>
      <c r="C174" s="5" t="s">
        <v>16</v>
      </c>
      <c r="D174" s="6">
        <f>D150</f>
        <v>0</v>
      </c>
    </row>
    <row r="175" spans="2:4" ht="15.75" x14ac:dyDescent="0.25">
      <c r="B175" s="5"/>
      <c r="C175" s="7" t="s">
        <v>27</v>
      </c>
      <c r="D175" s="6">
        <f>D165+D166+D167+D168+D169+D170+D171-D172-D173-D174</f>
        <v>56536317</v>
      </c>
    </row>
    <row r="179" spans="2:4" ht="15.75" x14ac:dyDescent="0.25">
      <c r="B179" s="5"/>
      <c r="C179" s="7" t="s">
        <v>28</v>
      </c>
      <c r="D179" s="14">
        <v>0.10367800000000001</v>
      </c>
    </row>
    <row r="182" spans="2:4" ht="15.75" x14ac:dyDescent="0.25">
      <c r="B182" s="5"/>
      <c r="C182" s="7" t="s">
        <v>29</v>
      </c>
      <c r="D182" s="6">
        <f>D175-D184</f>
        <v>5726483</v>
      </c>
    </row>
    <row r="183" spans="2:4" ht="15.75" x14ac:dyDescent="0.25">
      <c r="B183" s="9"/>
      <c r="C183" s="10"/>
      <c r="D183" s="11"/>
    </row>
    <row r="184" spans="2:4" ht="15.75" x14ac:dyDescent="0.25">
      <c r="B184" s="5"/>
      <c r="C184" s="7" t="s">
        <v>30</v>
      </c>
      <c r="D184" s="6">
        <v>50809834</v>
      </c>
    </row>
    <row r="187" spans="2:4" s="17" customFormat="1" x14ac:dyDescent="0.2">
      <c r="D187" s="18"/>
    </row>
    <row r="188" spans="2:4" s="17" customFormat="1" x14ac:dyDescent="0.2">
      <c r="D188" s="18"/>
    </row>
    <row r="190" spans="2:4" x14ac:dyDescent="0.2">
      <c r="C190" s="1" t="s">
        <v>34</v>
      </c>
    </row>
    <row r="191" spans="2:4" ht="15.75" x14ac:dyDescent="0.2">
      <c r="B191" s="3" t="s">
        <v>0</v>
      </c>
      <c r="C191" s="3" t="s">
        <v>1</v>
      </c>
      <c r="D191" s="4" t="s">
        <v>2</v>
      </c>
    </row>
    <row r="193" spans="2:4" x14ac:dyDescent="0.2">
      <c r="B193" s="5">
        <v>11</v>
      </c>
      <c r="C193" s="5" t="s">
        <v>3</v>
      </c>
      <c r="D193" s="6">
        <f>D228</f>
        <v>10985435</v>
      </c>
    </row>
    <row r="194" spans="2:4" x14ac:dyDescent="0.2">
      <c r="B194" s="5">
        <v>12</v>
      </c>
      <c r="C194" s="5" t="s">
        <v>4</v>
      </c>
      <c r="D194" s="6">
        <f t="shared" ref="D194:D196" si="2">D229</f>
        <v>0</v>
      </c>
    </row>
    <row r="195" spans="2:4" x14ac:dyDescent="0.2">
      <c r="B195" s="5">
        <v>13</v>
      </c>
      <c r="C195" s="5" t="s">
        <v>5</v>
      </c>
      <c r="D195" s="6">
        <f t="shared" si="2"/>
        <v>6890356</v>
      </c>
    </row>
    <row r="196" spans="2:4" x14ac:dyDescent="0.2">
      <c r="B196" s="5">
        <v>14</v>
      </c>
      <c r="C196" s="5" t="s">
        <v>6</v>
      </c>
      <c r="D196" s="6">
        <f t="shared" si="2"/>
        <v>5908234</v>
      </c>
    </row>
    <row r="197" spans="2:4" ht="15.75" x14ac:dyDescent="0.25">
      <c r="B197" s="5"/>
      <c r="C197" s="7" t="s">
        <v>7</v>
      </c>
      <c r="D197" s="6">
        <f>SUM(D193:D196)</f>
        <v>23784025</v>
      </c>
    </row>
    <row r="199" spans="2:4" x14ac:dyDescent="0.2">
      <c r="B199" s="5">
        <v>11</v>
      </c>
      <c r="C199" s="5" t="s">
        <v>3</v>
      </c>
      <c r="D199" s="6">
        <f>D228</f>
        <v>10985435</v>
      </c>
    </row>
    <row r="200" spans="2:4" x14ac:dyDescent="0.2">
      <c r="B200" s="5">
        <v>12</v>
      </c>
      <c r="C200" s="5" t="s">
        <v>4</v>
      </c>
      <c r="D200" s="6">
        <f t="shared" ref="D200:D205" si="3">D229</f>
        <v>0</v>
      </c>
    </row>
    <row r="201" spans="2:4" x14ac:dyDescent="0.2">
      <c r="B201" s="5">
        <v>13</v>
      </c>
      <c r="C201" s="5" t="s">
        <v>5</v>
      </c>
      <c r="D201" s="6">
        <f t="shared" si="3"/>
        <v>6890356</v>
      </c>
    </row>
    <row r="202" spans="2:4" x14ac:dyDescent="0.2">
      <c r="B202" s="5">
        <v>14</v>
      </c>
      <c r="C202" s="5" t="s">
        <v>6</v>
      </c>
      <c r="D202" s="6">
        <f t="shared" si="3"/>
        <v>5908234</v>
      </c>
    </row>
    <row r="203" spans="2:4" x14ac:dyDescent="0.2">
      <c r="B203" s="5">
        <v>15</v>
      </c>
      <c r="C203" s="5" t="s">
        <v>8</v>
      </c>
      <c r="D203" s="6">
        <f t="shared" si="3"/>
        <v>10000678</v>
      </c>
    </row>
    <row r="204" spans="2:4" x14ac:dyDescent="0.2">
      <c r="B204" s="5">
        <v>16</v>
      </c>
      <c r="C204" s="5" t="s">
        <v>9</v>
      </c>
      <c r="D204" s="6">
        <f t="shared" si="3"/>
        <v>0</v>
      </c>
    </row>
    <row r="205" spans="2:4" x14ac:dyDescent="0.2">
      <c r="B205" s="5">
        <v>17</v>
      </c>
      <c r="C205" s="5" t="s">
        <v>10</v>
      </c>
      <c r="D205" s="6">
        <f t="shared" si="3"/>
        <v>0</v>
      </c>
    </row>
    <row r="206" spans="2:4" ht="15.75" x14ac:dyDescent="0.25">
      <c r="B206" s="5"/>
      <c r="C206" s="7" t="s">
        <v>11</v>
      </c>
      <c r="D206" s="6">
        <f>SUM(D199:D205)</f>
        <v>33784703</v>
      </c>
    </row>
    <row r="209" spans="2:4" x14ac:dyDescent="0.2">
      <c r="B209" s="5">
        <v>21</v>
      </c>
      <c r="C209" s="5" t="s">
        <v>12</v>
      </c>
      <c r="D209" s="6">
        <v>0</v>
      </c>
    </row>
    <row r="210" spans="2:4" x14ac:dyDescent="0.2">
      <c r="B210" s="5">
        <v>22</v>
      </c>
      <c r="C210" s="5" t="s">
        <v>13</v>
      </c>
      <c r="D210" s="6">
        <v>0</v>
      </c>
    </row>
    <row r="211" spans="2:4" x14ac:dyDescent="0.2">
      <c r="B211" s="5">
        <v>24</v>
      </c>
      <c r="C211" s="5" t="s">
        <v>14</v>
      </c>
      <c r="D211" s="6">
        <v>0</v>
      </c>
    </row>
    <row r="212" spans="2:4" x14ac:dyDescent="0.2">
      <c r="B212" s="5">
        <v>25</v>
      </c>
      <c r="C212" s="5" t="s">
        <v>15</v>
      </c>
      <c r="D212" s="6">
        <v>0</v>
      </c>
    </row>
    <row r="213" spans="2:4" x14ac:dyDescent="0.2">
      <c r="B213" s="5">
        <v>26</v>
      </c>
      <c r="C213" s="5" t="s">
        <v>16</v>
      </c>
      <c r="D213" s="6">
        <v>0</v>
      </c>
    </row>
    <row r="214" spans="2:4" ht="15.75" x14ac:dyDescent="0.25">
      <c r="B214" s="5"/>
      <c r="C214" s="7" t="s">
        <v>17</v>
      </c>
      <c r="D214" s="6">
        <v>0</v>
      </c>
    </row>
    <row r="217" spans="2:4" x14ac:dyDescent="0.2">
      <c r="B217" s="5">
        <v>41</v>
      </c>
      <c r="C217" s="5" t="s">
        <v>18</v>
      </c>
      <c r="D217" s="6">
        <v>50678234</v>
      </c>
    </row>
    <row r="218" spans="2:4" x14ac:dyDescent="0.2">
      <c r="B218" s="5">
        <v>61</v>
      </c>
      <c r="C218" s="5" t="s">
        <v>19</v>
      </c>
      <c r="D218" s="6">
        <v>5634567</v>
      </c>
    </row>
    <row r="219" spans="2:4" x14ac:dyDescent="0.2">
      <c r="B219" s="5">
        <v>71</v>
      </c>
      <c r="C219" s="5" t="s">
        <v>20</v>
      </c>
      <c r="D219" s="6">
        <v>5098235</v>
      </c>
    </row>
    <row r="220" spans="2:4" x14ac:dyDescent="0.2">
      <c r="B220" s="5">
        <v>72</v>
      </c>
      <c r="C220" s="5" t="s">
        <v>21</v>
      </c>
      <c r="D220" s="6">
        <v>4789321</v>
      </c>
    </row>
    <row r="221" spans="2:4" x14ac:dyDescent="0.2">
      <c r="B221" s="5">
        <v>73</v>
      </c>
      <c r="C221" s="5" t="s">
        <v>22</v>
      </c>
      <c r="D221" s="6">
        <v>6000347</v>
      </c>
    </row>
    <row r="222" spans="2:4" x14ac:dyDescent="0.2">
      <c r="B222" s="5">
        <v>74</v>
      </c>
      <c r="C222" s="5" t="s">
        <v>23</v>
      </c>
      <c r="D222" s="6">
        <v>8324678</v>
      </c>
    </row>
    <row r="223" spans="2:4" x14ac:dyDescent="0.2">
      <c r="B223" s="5">
        <v>51</v>
      </c>
      <c r="C223" s="5" t="s">
        <v>24</v>
      </c>
      <c r="D223" s="6">
        <v>10879422</v>
      </c>
    </row>
    <row r="224" spans="2:4" x14ac:dyDescent="0.2">
      <c r="B224" s="5">
        <v>52</v>
      </c>
      <c r="C224" s="5" t="s">
        <v>25</v>
      </c>
      <c r="D224" s="6">
        <v>4956257.82</v>
      </c>
    </row>
    <row r="225" spans="2:4" ht="15.75" x14ac:dyDescent="0.25">
      <c r="B225" s="5"/>
      <c r="C225" s="7" t="s">
        <v>26</v>
      </c>
      <c r="D225" s="6">
        <f>(D217-D218-D219-D220-D221-D222-D223-D224)*(1-0)</f>
        <v>4995406.18</v>
      </c>
    </row>
    <row r="228" spans="2:4" x14ac:dyDescent="0.2">
      <c r="B228" s="5">
        <v>11</v>
      </c>
      <c r="C228" s="5" t="s">
        <v>3</v>
      </c>
      <c r="D228" s="6">
        <v>10985435</v>
      </c>
    </row>
    <row r="229" spans="2:4" x14ac:dyDescent="0.2">
      <c r="B229" s="5">
        <v>12</v>
      </c>
      <c r="C229" s="5" t="s">
        <v>4</v>
      </c>
      <c r="D229" s="6"/>
    </row>
    <row r="230" spans="2:4" x14ac:dyDescent="0.2">
      <c r="B230" s="5">
        <v>13</v>
      </c>
      <c r="C230" s="5" t="s">
        <v>5</v>
      </c>
      <c r="D230" s="6">
        <v>6890356</v>
      </c>
    </row>
    <row r="231" spans="2:4" x14ac:dyDescent="0.2">
      <c r="B231" s="5">
        <v>14</v>
      </c>
      <c r="C231" s="5" t="s">
        <v>6</v>
      </c>
      <c r="D231" s="6">
        <v>5908234</v>
      </c>
    </row>
    <row r="232" spans="2:4" x14ac:dyDescent="0.2">
      <c r="B232" s="5">
        <v>15</v>
      </c>
      <c r="C232" s="5" t="s">
        <v>8</v>
      </c>
      <c r="D232" s="6">
        <v>10000678</v>
      </c>
    </row>
    <row r="233" spans="2:4" x14ac:dyDescent="0.2">
      <c r="B233" s="5">
        <v>16</v>
      </c>
      <c r="C233" s="5" t="s">
        <v>9</v>
      </c>
      <c r="D233" s="6"/>
    </row>
    <row r="234" spans="2:4" x14ac:dyDescent="0.2">
      <c r="B234" s="5">
        <v>17</v>
      </c>
      <c r="C234" s="5" t="s">
        <v>10</v>
      </c>
      <c r="D234" s="6"/>
    </row>
    <row r="235" spans="2:4" x14ac:dyDescent="0.2">
      <c r="B235" s="5">
        <v>24</v>
      </c>
      <c r="C235" s="5" t="s">
        <v>14</v>
      </c>
      <c r="D235" s="6"/>
    </row>
    <row r="236" spans="2:4" x14ac:dyDescent="0.2">
      <c r="B236" s="5">
        <v>25</v>
      </c>
      <c r="C236" s="5" t="s">
        <v>15</v>
      </c>
      <c r="D236" s="6"/>
    </row>
    <row r="237" spans="2:4" x14ac:dyDescent="0.2">
      <c r="B237" s="5">
        <v>26</v>
      </c>
      <c r="C237" s="5" t="s">
        <v>16</v>
      </c>
      <c r="D237" s="6"/>
    </row>
    <row r="238" spans="2:4" ht="15.75" x14ac:dyDescent="0.25">
      <c r="B238" s="5"/>
      <c r="C238" s="7" t="s">
        <v>27</v>
      </c>
      <c r="D238" s="6">
        <f>D228+D229+D230+D231+D232+D233+D234-D235-D236-D237</f>
        <v>33784703</v>
      </c>
    </row>
    <row r="242" spans="2:4" ht="15.75" x14ac:dyDescent="0.25">
      <c r="B242" s="5"/>
      <c r="C242" s="7" t="s">
        <v>28</v>
      </c>
      <c r="D242" s="6">
        <v>0.10367800000000001</v>
      </c>
    </row>
    <row r="245" spans="2:4" ht="15.75" x14ac:dyDescent="0.25">
      <c r="B245" s="5"/>
      <c r="C245" s="7" t="s">
        <v>29</v>
      </c>
      <c r="D245" s="6">
        <f>D238-D247</f>
        <v>4804247</v>
      </c>
    </row>
    <row r="246" spans="2:4" ht="15.75" x14ac:dyDescent="0.25">
      <c r="B246" s="9"/>
      <c r="C246" s="10"/>
      <c r="D246" s="11"/>
    </row>
    <row r="247" spans="2:4" ht="15.75" x14ac:dyDescent="0.25">
      <c r="B247" s="5"/>
      <c r="C247" s="7" t="s">
        <v>30</v>
      </c>
      <c r="D247" s="6">
        <v>28980456</v>
      </c>
    </row>
    <row r="249" spans="2:4" s="19" customFormat="1" x14ac:dyDescent="0.2">
      <c r="D249" s="20"/>
    </row>
    <row r="250" spans="2:4" s="19" customFormat="1" x14ac:dyDescent="0.2">
      <c r="D250" s="20"/>
    </row>
    <row r="251" spans="2:4" x14ac:dyDescent="0.2">
      <c r="C251" s="1" t="s">
        <v>35</v>
      </c>
    </row>
    <row r="253" spans="2:4" ht="15.75" x14ac:dyDescent="0.2">
      <c r="B253" s="3" t="s">
        <v>0</v>
      </c>
      <c r="C253" s="3" t="s">
        <v>1</v>
      </c>
      <c r="D253" s="4" t="s">
        <v>2</v>
      </c>
    </row>
    <row r="255" spans="2:4" x14ac:dyDescent="0.2">
      <c r="B255" s="5">
        <v>11</v>
      </c>
      <c r="C255" s="5" t="s">
        <v>3</v>
      </c>
      <c r="D255" s="6">
        <f>D290</f>
        <v>7456897</v>
      </c>
    </row>
    <row r="256" spans="2:4" x14ac:dyDescent="0.2">
      <c r="B256" s="5">
        <v>12</v>
      </c>
      <c r="C256" s="5" t="s">
        <v>4</v>
      </c>
      <c r="D256" s="6">
        <f t="shared" ref="D256:D258" si="4">D291</f>
        <v>0</v>
      </c>
    </row>
    <row r="257" spans="2:4" x14ac:dyDescent="0.2">
      <c r="B257" s="5">
        <v>13</v>
      </c>
      <c r="C257" s="5" t="s">
        <v>5</v>
      </c>
      <c r="D257" s="6">
        <f t="shared" si="4"/>
        <v>245789</v>
      </c>
    </row>
    <row r="258" spans="2:4" x14ac:dyDescent="0.2">
      <c r="B258" s="5">
        <v>14</v>
      </c>
      <c r="C258" s="5" t="s">
        <v>6</v>
      </c>
      <c r="D258" s="6">
        <f t="shared" si="4"/>
        <v>0</v>
      </c>
    </row>
    <row r="259" spans="2:4" ht="15.75" x14ac:dyDescent="0.25">
      <c r="B259" s="5"/>
      <c r="C259" s="7" t="s">
        <v>7</v>
      </c>
      <c r="D259" s="6">
        <f>SUM(D255:D258)</f>
        <v>7702686</v>
      </c>
    </row>
    <row r="261" spans="2:4" x14ac:dyDescent="0.2">
      <c r="B261" s="5">
        <v>11</v>
      </c>
      <c r="C261" s="5" t="s">
        <v>3</v>
      </c>
      <c r="D261" s="6">
        <f>D290</f>
        <v>7456897</v>
      </c>
    </row>
    <row r="262" spans="2:4" x14ac:dyDescent="0.2">
      <c r="B262" s="5">
        <v>12</v>
      </c>
      <c r="C262" s="5" t="s">
        <v>4</v>
      </c>
      <c r="D262" s="6">
        <f t="shared" ref="D262:D267" si="5">D291</f>
        <v>0</v>
      </c>
    </row>
    <row r="263" spans="2:4" x14ac:dyDescent="0.2">
      <c r="B263" s="5">
        <v>13</v>
      </c>
      <c r="C263" s="5" t="s">
        <v>5</v>
      </c>
      <c r="D263" s="6">
        <f t="shared" si="5"/>
        <v>245789</v>
      </c>
    </row>
    <row r="264" spans="2:4" x14ac:dyDescent="0.2">
      <c r="B264" s="5">
        <v>14</v>
      </c>
      <c r="C264" s="5" t="s">
        <v>6</v>
      </c>
      <c r="D264" s="6">
        <f t="shared" si="5"/>
        <v>0</v>
      </c>
    </row>
    <row r="265" spans="2:4" x14ac:dyDescent="0.2">
      <c r="B265" s="5">
        <v>15</v>
      </c>
      <c r="C265" s="5" t="s">
        <v>8</v>
      </c>
      <c r="D265" s="6">
        <f t="shared" si="5"/>
        <v>3000642</v>
      </c>
    </row>
    <row r="266" spans="2:4" x14ac:dyDescent="0.2">
      <c r="B266" s="5">
        <v>16</v>
      </c>
      <c r="C266" s="5" t="s">
        <v>9</v>
      </c>
      <c r="D266" s="6">
        <f t="shared" si="5"/>
        <v>0</v>
      </c>
    </row>
    <row r="267" spans="2:4" x14ac:dyDescent="0.2">
      <c r="B267" s="5">
        <v>17</v>
      </c>
      <c r="C267" s="5" t="s">
        <v>10</v>
      </c>
      <c r="D267" s="6">
        <f t="shared" si="5"/>
        <v>0</v>
      </c>
    </row>
    <row r="268" spans="2:4" ht="15.75" x14ac:dyDescent="0.25">
      <c r="B268" s="5"/>
      <c r="C268" s="7" t="s">
        <v>11</v>
      </c>
      <c r="D268" s="6">
        <f>SUM(D261:D267)</f>
        <v>10703328</v>
      </c>
    </row>
    <row r="271" spans="2:4" x14ac:dyDescent="0.2">
      <c r="B271" s="5">
        <v>21</v>
      </c>
      <c r="C271" s="5" t="s">
        <v>12</v>
      </c>
      <c r="D271" s="6">
        <v>0</v>
      </c>
    </row>
    <row r="272" spans="2:4" x14ac:dyDescent="0.2">
      <c r="B272" s="5">
        <v>22</v>
      </c>
      <c r="C272" s="5" t="s">
        <v>13</v>
      </c>
      <c r="D272" s="6">
        <v>0</v>
      </c>
    </row>
    <row r="273" spans="2:4" x14ac:dyDescent="0.2">
      <c r="B273" s="5">
        <v>24</v>
      </c>
      <c r="C273" s="5" t="s">
        <v>14</v>
      </c>
      <c r="D273" s="6">
        <v>0</v>
      </c>
    </row>
    <row r="274" spans="2:4" x14ac:dyDescent="0.2">
      <c r="B274" s="5">
        <v>25</v>
      </c>
      <c r="C274" s="5" t="s">
        <v>15</v>
      </c>
      <c r="D274" s="6">
        <v>0</v>
      </c>
    </row>
    <row r="275" spans="2:4" x14ac:dyDescent="0.2">
      <c r="B275" s="5">
        <v>26</v>
      </c>
      <c r="C275" s="5" t="s">
        <v>16</v>
      </c>
      <c r="D275" s="6">
        <v>0</v>
      </c>
    </row>
    <row r="276" spans="2:4" ht="15.75" x14ac:dyDescent="0.25">
      <c r="B276" s="5"/>
      <c r="C276" s="7" t="s">
        <v>17</v>
      </c>
      <c r="D276" s="6">
        <f>SUM(D271:D275)</f>
        <v>0</v>
      </c>
    </row>
    <row r="279" spans="2:4" x14ac:dyDescent="0.2">
      <c r="B279" s="5">
        <v>41</v>
      </c>
      <c r="C279" s="5" t="s">
        <v>18</v>
      </c>
      <c r="D279" s="6">
        <v>16100900</v>
      </c>
    </row>
    <row r="280" spans="2:4" x14ac:dyDescent="0.2">
      <c r="B280" s="5">
        <v>61</v>
      </c>
      <c r="C280" s="5" t="s">
        <v>19</v>
      </c>
      <c r="D280" s="6">
        <v>2019567</v>
      </c>
    </row>
    <row r="281" spans="2:4" x14ac:dyDescent="0.2">
      <c r="B281" s="5">
        <v>71</v>
      </c>
      <c r="C281" s="5" t="s">
        <v>20</v>
      </c>
      <c r="D281" s="6">
        <v>3908212</v>
      </c>
    </row>
    <row r="282" spans="2:4" x14ac:dyDescent="0.2">
      <c r="B282" s="5">
        <v>72</v>
      </c>
      <c r="C282" s="5" t="s">
        <v>21</v>
      </c>
      <c r="D282" s="6">
        <v>1890567</v>
      </c>
    </row>
    <row r="283" spans="2:4" x14ac:dyDescent="0.2">
      <c r="B283" s="5">
        <v>73</v>
      </c>
      <c r="C283" s="5" t="s">
        <v>22</v>
      </c>
      <c r="D283" s="6">
        <v>500000</v>
      </c>
    </row>
    <row r="284" spans="2:4" x14ac:dyDescent="0.2">
      <c r="B284" s="5">
        <v>74</v>
      </c>
      <c r="C284" s="5" t="s">
        <v>23</v>
      </c>
      <c r="D284" s="6">
        <v>636298</v>
      </c>
    </row>
    <row r="285" spans="2:4" x14ac:dyDescent="0.2">
      <c r="B285" s="5">
        <v>51</v>
      </c>
      <c r="C285" s="5" t="s">
        <v>24</v>
      </c>
      <c r="D285" s="6">
        <v>3000653</v>
      </c>
    </row>
    <row r="286" spans="2:4" x14ac:dyDescent="0.2">
      <c r="B286" s="5">
        <v>52</v>
      </c>
      <c r="C286" s="5" t="s">
        <v>25</v>
      </c>
      <c r="D286" s="6">
        <v>3000653</v>
      </c>
    </row>
    <row r="287" spans="2:4" ht="15.75" x14ac:dyDescent="0.25">
      <c r="B287" s="5"/>
      <c r="C287" s="7" t="s">
        <v>26</v>
      </c>
      <c r="D287" s="6">
        <f>(D279-D280-D281-D282-D283-D284-D285-D286)*(1-0)</f>
        <v>1144950</v>
      </c>
    </row>
    <row r="290" spans="2:4" x14ac:dyDescent="0.2">
      <c r="B290" s="5">
        <v>11</v>
      </c>
      <c r="C290" s="5" t="s">
        <v>3</v>
      </c>
      <c r="D290" s="6">
        <v>7456897</v>
      </c>
    </row>
    <row r="291" spans="2:4" x14ac:dyDescent="0.2">
      <c r="B291" s="5">
        <v>12</v>
      </c>
      <c r="C291" s="5" t="s">
        <v>4</v>
      </c>
      <c r="D291" s="6"/>
    </row>
    <row r="292" spans="2:4" x14ac:dyDescent="0.2">
      <c r="B292" s="5">
        <v>13</v>
      </c>
      <c r="C292" s="5" t="s">
        <v>5</v>
      </c>
      <c r="D292" s="6">
        <v>245789</v>
      </c>
    </row>
    <row r="293" spans="2:4" x14ac:dyDescent="0.2">
      <c r="B293" s="5">
        <v>14</v>
      </c>
      <c r="C293" s="5" t="s">
        <v>6</v>
      </c>
      <c r="D293" s="6"/>
    </row>
    <row r="294" spans="2:4" x14ac:dyDescent="0.2">
      <c r="B294" s="5">
        <v>15</v>
      </c>
      <c r="C294" s="5" t="s">
        <v>8</v>
      </c>
      <c r="D294" s="6">
        <v>3000642</v>
      </c>
    </row>
    <row r="295" spans="2:4" x14ac:dyDescent="0.2">
      <c r="B295" s="5">
        <v>16</v>
      </c>
      <c r="C295" s="5" t="s">
        <v>9</v>
      </c>
      <c r="D295" s="6"/>
    </row>
    <row r="296" spans="2:4" x14ac:dyDescent="0.2">
      <c r="B296" s="5">
        <v>17</v>
      </c>
      <c r="C296" s="5" t="s">
        <v>10</v>
      </c>
      <c r="D296" s="6"/>
    </row>
    <row r="297" spans="2:4" x14ac:dyDescent="0.2">
      <c r="B297" s="5">
        <v>24</v>
      </c>
      <c r="C297" s="5" t="s">
        <v>14</v>
      </c>
      <c r="D297" s="6"/>
    </row>
    <row r="298" spans="2:4" x14ac:dyDescent="0.2">
      <c r="B298" s="5">
        <v>25</v>
      </c>
      <c r="C298" s="5" t="s">
        <v>15</v>
      </c>
      <c r="D298" s="6"/>
    </row>
    <row r="299" spans="2:4" x14ac:dyDescent="0.2">
      <c r="B299" s="5">
        <v>26</v>
      </c>
      <c r="C299" s="5" t="s">
        <v>16</v>
      </c>
      <c r="D299" s="6"/>
    </row>
    <row r="300" spans="2:4" ht="15.75" x14ac:dyDescent="0.25">
      <c r="B300" s="5"/>
      <c r="C300" s="7" t="s">
        <v>27</v>
      </c>
      <c r="D300" s="6">
        <f>D290+D291+D292+D293+D294+D295+D296-D297-D298-D299</f>
        <v>10703328</v>
      </c>
    </row>
    <row r="304" spans="2:4" ht="15.75" x14ac:dyDescent="0.25">
      <c r="B304" s="5"/>
      <c r="C304" s="7" t="s">
        <v>28</v>
      </c>
      <c r="D304" s="6">
        <v>0.10367800000000001</v>
      </c>
    </row>
    <row r="307" spans="2:4" ht="15.75" x14ac:dyDescent="0.25">
      <c r="B307" s="5"/>
      <c r="C307" s="7" t="s">
        <v>29</v>
      </c>
      <c r="D307" s="6">
        <f>D300-D309</f>
        <v>1002893</v>
      </c>
    </row>
    <row r="308" spans="2:4" ht="15.75" x14ac:dyDescent="0.25">
      <c r="B308" s="9"/>
      <c r="C308" s="10"/>
      <c r="D308" s="11"/>
    </row>
    <row r="309" spans="2:4" ht="15.75" x14ac:dyDescent="0.25">
      <c r="B309" s="5"/>
      <c r="C309" s="7" t="s">
        <v>30</v>
      </c>
      <c r="D309" s="6">
        <v>9700435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DE CUENTAS</vt:lpstr>
      <vt:lpstr>FCASOCI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E. García</dc:creator>
  <cp:lastModifiedBy>Diana E. García</cp:lastModifiedBy>
  <dcterms:created xsi:type="dcterms:W3CDTF">2017-11-23T04:43:40Z</dcterms:created>
  <dcterms:modified xsi:type="dcterms:W3CDTF">2017-11-23T23:08:20Z</dcterms:modified>
</cp:coreProperties>
</file>