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uiles\Desktop\Pruebas\"/>
    </mc:Choice>
  </mc:AlternateContent>
  <bookViews>
    <workbookView xWindow="0" yWindow="0" windowWidth="20490" windowHeight="7755" firstSheet="10" activeTab="15"/>
  </bookViews>
  <sheets>
    <sheet name="Listado" sheetId="1" r:id="rId1"/>
    <sheet name="Evaluado 1" sheetId="13" r:id="rId2"/>
    <sheet name="Evaluado 2" sheetId="52" r:id="rId3"/>
    <sheet name="Evaluado 3" sheetId="53" r:id="rId4"/>
    <sheet name="Evaluado 4" sheetId="54" r:id="rId5"/>
    <sheet name="Evaluado 5" sheetId="55" r:id="rId6"/>
    <sheet name="Evaluado 6" sheetId="56" r:id="rId7"/>
    <sheet name="Evaluado 7" sheetId="57" r:id="rId8"/>
    <sheet name="Evaluado 8" sheetId="58" r:id="rId9"/>
    <sheet name="Evaluado 9" sheetId="59" r:id="rId10"/>
    <sheet name="Evaluado 10" sheetId="60" r:id="rId11"/>
    <sheet name="Evaluado 11" sheetId="61" r:id="rId12"/>
    <sheet name="Evaluado 12" sheetId="62" r:id="rId13"/>
    <sheet name="Evaluado 13" sheetId="63" r:id="rId14"/>
    <sheet name="Evaluado 14" sheetId="64" r:id="rId15"/>
    <sheet name="Evaluado 15" sheetId="65" r:id="rId16"/>
    <sheet name="Evaluado 16" sheetId="67" r:id="rId17"/>
    <sheet name="Evaluado 17" sheetId="68" r:id="rId18"/>
    <sheet name="Evaluado 18" sheetId="69" r:id="rId19"/>
    <sheet name="Evaluado 19" sheetId="70" r:id="rId2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5" i="65" l="1"/>
  <c r="C55" i="64"/>
  <c r="C55" i="62"/>
  <c r="E9" i="65" l="1"/>
  <c r="E9" i="64"/>
  <c r="E9" i="63"/>
  <c r="E9" i="62"/>
  <c r="E9" i="61"/>
  <c r="E9" i="60"/>
  <c r="E9" i="59"/>
  <c r="E9" i="58"/>
  <c r="E9" i="57"/>
  <c r="E9" i="56"/>
  <c r="E9" i="55"/>
  <c r="E9" i="54"/>
  <c r="E9" i="53"/>
  <c r="E9" i="52"/>
  <c r="E9" i="13"/>
  <c r="H13" i="62" l="1"/>
  <c r="H13" i="63"/>
  <c r="H12" i="63"/>
  <c r="H13" i="64"/>
  <c r="H12" i="64"/>
  <c r="H13" i="65" l="1"/>
  <c r="H12" i="65"/>
  <c r="H12" i="62" l="1"/>
  <c r="C55" i="61" l="1"/>
  <c r="C55" i="60"/>
  <c r="C55" i="59"/>
  <c r="H13" i="59"/>
  <c r="H12" i="59"/>
  <c r="C55" i="58"/>
  <c r="H13" i="58"/>
  <c r="H12" i="58"/>
  <c r="H13" i="57"/>
  <c r="H12" i="57"/>
  <c r="C55" i="57"/>
  <c r="C55" i="56"/>
  <c r="H13" i="56"/>
  <c r="H12" i="56"/>
  <c r="C55" i="55"/>
  <c r="H13" i="55"/>
  <c r="H12" i="55"/>
  <c r="C55" i="54"/>
  <c r="C55" i="53"/>
  <c r="C55" i="52"/>
  <c r="C55" i="13"/>
  <c r="H13" i="61" l="1"/>
  <c r="H12" i="61"/>
  <c r="H13" i="60"/>
  <c r="H12" i="60"/>
  <c r="H13" i="54"/>
  <c r="H12" i="54"/>
  <c r="H13" i="53"/>
  <c r="H12" i="53"/>
  <c r="H13" i="52"/>
  <c r="H12" i="52"/>
  <c r="H13" i="13"/>
  <c r="H12" i="13"/>
  <c r="Q19" i="1" l="1"/>
  <c r="Q18" i="1"/>
  <c r="Q17" i="1"/>
  <c r="Q16" i="1"/>
  <c r="Q15" i="1"/>
  <c r="Q14" i="1"/>
  <c r="Q13" i="1"/>
  <c r="Q12" i="1"/>
  <c r="Q11" i="1"/>
  <c r="Q10" i="1"/>
  <c r="Q9" i="1"/>
  <c r="Q8" i="1"/>
  <c r="Q7" i="1"/>
  <c r="Q6" i="1"/>
  <c r="P19" i="1"/>
  <c r="P18" i="1"/>
  <c r="P17" i="1"/>
  <c r="P16" i="1"/>
  <c r="P15" i="1"/>
  <c r="P14" i="1"/>
  <c r="P13" i="1"/>
  <c r="P12" i="1"/>
  <c r="P11" i="1"/>
  <c r="P10" i="1"/>
  <c r="P9" i="1"/>
  <c r="P8" i="1"/>
  <c r="P7" i="1"/>
  <c r="P6" i="1"/>
  <c r="O19" i="1"/>
  <c r="O18" i="1"/>
  <c r="O17" i="1"/>
  <c r="O16" i="1"/>
  <c r="O14" i="1"/>
  <c r="O13" i="1"/>
  <c r="O12" i="1"/>
  <c r="O11" i="1"/>
  <c r="O10" i="1"/>
  <c r="O9" i="1"/>
  <c r="O8" i="1"/>
  <c r="O7" i="1"/>
  <c r="O15" i="1"/>
  <c r="O6" i="1"/>
  <c r="N19" i="1"/>
  <c r="N18" i="1"/>
  <c r="N17" i="1"/>
  <c r="N16" i="1"/>
  <c r="N15" i="1"/>
  <c r="N14" i="1"/>
  <c r="N13" i="1"/>
  <c r="N12" i="1"/>
  <c r="N11" i="1"/>
  <c r="N10" i="1"/>
  <c r="N9" i="1"/>
  <c r="N8" i="1"/>
  <c r="N7" i="1"/>
  <c r="N6" i="1"/>
  <c r="M19" i="1"/>
  <c r="M18" i="1"/>
  <c r="M17" i="1"/>
  <c r="M16" i="1"/>
  <c r="M15" i="1"/>
  <c r="M14" i="1"/>
  <c r="M13" i="1"/>
  <c r="M12" i="1"/>
  <c r="M11" i="1"/>
  <c r="M10" i="1"/>
  <c r="M9" i="1"/>
  <c r="M8" i="1"/>
  <c r="M7" i="1"/>
  <c r="M6" i="1"/>
  <c r="L19" i="1"/>
  <c r="L18" i="1"/>
  <c r="L17" i="1"/>
  <c r="L16" i="1"/>
  <c r="L15" i="1"/>
  <c r="L14" i="1"/>
  <c r="L13" i="1"/>
  <c r="L12" i="1"/>
  <c r="L11" i="1"/>
  <c r="L9" i="1"/>
  <c r="L10" i="1"/>
  <c r="L8" i="1"/>
  <c r="L7" i="1"/>
  <c r="L6" i="1"/>
  <c r="K19" i="1"/>
  <c r="K18" i="1"/>
  <c r="K17" i="1"/>
  <c r="K16" i="1"/>
  <c r="K15" i="1"/>
  <c r="K14" i="1"/>
  <c r="K13" i="1"/>
  <c r="K12" i="1"/>
  <c r="K11" i="1"/>
  <c r="K10" i="1"/>
  <c r="K9" i="1"/>
  <c r="K8" i="1"/>
  <c r="K7" i="1"/>
  <c r="K6" i="1"/>
  <c r="I19" i="1"/>
  <c r="I18" i="1"/>
  <c r="I17" i="1"/>
  <c r="I16" i="1"/>
  <c r="I15" i="1"/>
  <c r="I14" i="1"/>
  <c r="I13" i="1"/>
  <c r="I12" i="1"/>
  <c r="I11" i="1"/>
  <c r="I10" i="1"/>
  <c r="I9" i="1"/>
  <c r="I8" i="1"/>
  <c r="I7" i="1"/>
  <c r="I6" i="1"/>
  <c r="H19" i="1"/>
  <c r="J19" i="1" s="1"/>
  <c r="H18" i="1"/>
  <c r="H17" i="1"/>
  <c r="H16" i="1"/>
  <c r="H15" i="1"/>
  <c r="H14" i="1"/>
  <c r="H13" i="1"/>
  <c r="H12" i="1"/>
  <c r="H11" i="1"/>
  <c r="H10" i="1"/>
  <c r="H9" i="1"/>
  <c r="H8" i="1"/>
  <c r="H7" i="1"/>
  <c r="H6" i="1"/>
  <c r="G19" i="1"/>
  <c r="G18" i="1"/>
  <c r="G17" i="1"/>
  <c r="G16" i="1"/>
  <c r="G15" i="1"/>
  <c r="G14" i="1"/>
  <c r="G13" i="1"/>
  <c r="G12" i="1"/>
  <c r="G11" i="1"/>
  <c r="G10" i="1"/>
  <c r="G9" i="1"/>
  <c r="G8" i="1"/>
  <c r="G7" i="1"/>
  <c r="G6" i="1"/>
  <c r="F19" i="1"/>
  <c r="F18" i="1"/>
  <c r="F17" i="1"/>
  <c r="F16" i="1"/>
  <c r="F15" i="1"/>
  <c r="F14" i="1"/>
  <c r="F13" i="1"/>
  <c r="F12" i="1"/>
  <c r="F11" i="1"/>
  <c r="F10" i="1"/>
  <c r="F9" i="1"/>
  <c r="F8" i="1"/>
  <c r="F7" i="1"/>
  <c r="F6" i="1"/>
  <c r="E19" i="1"/>
  <c r="E18" i="1"/>
  <c r="E17" i="1"/>
  <c r="E16" i="1"/>
  <c r="E15" i="1"/>
  <c r="E14" i="1"/>
  <c r="E13" i="1"/>
  <c r="E12" i="1"/>
  <c r="E11" i="1"/>
  <c r="E10" i="1"/>
  <c r="E9" i="1"/>
  <c r="E8" i="1"/>
  <c r="E7" i="1"/>
  <c r="E6" i="1"/>
  <c r="D19" i="1"/>
  <c r="D18" i="1"/>
  <c r="D17" i="1"/>
  <c r="D16" i="1"/>
  <c r="D15" i="1"/>
  <c r="D14" i="1"/>
  <c r="D13" i="1"/>
  <c r="D12" i="1"/>
  <c r="D11" i="1"/>
  <c r="D10" i="1"/>
  <c r="D9" i="1"/>
  <c r="D8" i="1"/>
  <c r="D7" i="1"/>
  <c r="D6" i="1"/>
  <c r="C19" i="1"/>
  <c r="C18" i="1"/>
  <c r="C17" i="1"/>
  <c r="C16" i="1"/>
  <c r="C15" i="1"/>
  <c r="C14" i="1"/>
  <c r="C13" i="1"/>
  <c r="C12" i="1"/>
  <c r="C11" i="1"/>
  <c r="C10" i="1"/>
  <c r="C9" i="1"/>
  <c r="C8" i="1"/>
  <c r="C7" i="1"/>
  <c r="C6" i="1"/>
  <c r="B19" i="1"/>
  <c r="B18" i="1"/>
  <c r="B17" i="1"/>
  <c r="B16" i="1"/>
  <c r="B15" i="1"/>
  <c r="B14" i="1"/>
  <c r="B13" i="1"/>
  <c r="B12" i="1"/>
  <c r="B11" i="1"/>
  <c r="B10" i="1"/>
  <c r="B9" i="1"/>
  <c r="B8" i="1"/>
  <c r="B7" i="1"/>
  <c r="B6" i="1"/>
  <c r="Q5" i="1"/>
  <c r="J16" i="1" l="1"/>
  <c r="J17" i="1"/>
  <c r="R9" i="1"/>
  <c r="R7" i="1"/>
  <c r="R15" i="1"/>
  <c r="R12" i="1"/>
  <c r="J11" i="1"/>
  <c r="R10" i="1"/>
  <c r="R8" i="1"/>
  <c r="J6" i="1"/>
  <c r="R6" i="1"/>
  <c r="R19" i="1"/>
  <c r="J18" i="1"/>
  <c r="R18" i="1"/>
  <c r="R17" i="1"/>
  <c r="R16" i="1"/>
  <c r="R11" i="1"/>
  <c r="R14" i="1"/>
  <c r="R13" i="1"/>
  <c r="J15" i="1"/>
  <c r="J14" i="1"/>
  <c r="J13" i="1"/>
  <c r="J12" i="1"/>
  <c r="J10" i="1"/>
  <c r="J9" i="1"/>
  <c r="J8" i="1"/>
  <c r="J7" i="1"/>
  <c r="E5" i="1"/>
  <c r="P5" i="1"/>
  <c r="O5" i="1"/>
  <c r="N5" i="1"/>
  <c r="M5" i="1"/>
  <c r="L5" i="1"/>
  <c r="K5" i="1"/>
  <c r="H5" i="1"/>
  <c r="I5" i="1"/>
  <c r="B5" i="1"/>
  <c r="G5" i="1"/>
  <c r="F5" i="1"/>
  <c r="D5" i="1"/>
  <c r="C5" i="1"/>
  <c r="R5" i="1" l="1"/>
  <c r="J5" i="1"/>
</calcChain>
</file>

<file path=xl/sharedStrings.xml><?xml version="1.0" encoding="utf-8"?>
<sst xmlns="http://schemas.openxmlformats.org/spreadsheetml/2006/main" count="1706" uniqueCount="170">
  <si>
    <t>Nombre Completo</t>
  </si>
  <si>
    <t>Fecha de nacimiento</t>
  </si>
  <si>
    <t>Edad</t>
  </si>
  <si>
    <t>Dependencia</t>
  </si>
  <si>
    <t>Peso</t>
  </si>
  <si>
    <t>Talla</t>
  </si>
  <si>
    <t>IMC</t>
  </si>
  <si>
    <t>Hand Grip M. Derecha</t>
  </si>
  <si>
    <t>Hand Grip M. Izquierda</t>
  </si>
  <si>
    <t>Identificación</t>
  </si>
  <si>
    <t>BATERIA SPPB</t>
  </si>
  <si>
    <t>Paralelo</t>
  </si>
  <si>
    <t>Semi- Tandem</t>
  </si>
  <si>
    <t>Tandem</t>
  </si>
  <si>
    <t>Velocidad Marcha</t>
  </si>
  <si>
    <t>Puntaje Total</t>
  </si>
  <si>
    <t>Evaluaciones Investigación Sarcopenia</t>
  </si>
  <si>
    <t>Toma 2:</t>
  </si>
  <si>
    <t>Nombre</t>
  </si>
  <si>
    <t>Fecha Nacimiento</t>
  </si>
  <si>
    <t>Mano Derecha</t>
  </si>
  <si>
    <t>Mano Izquierda</t>
  </si>
  <si>
    <t>Toma 1:</t>
  </si>
  <si>
    <t xml:space="preserve">Promedio: </t>
  </si>
  <si>
    <t>OBSERVACIONES</t>
  </si>
  <si>
    <t>TEST Fuerza Prensil.</t>
  </si>
  <si>
    <t>BATERIA SPPB.</t>
  </si>
  <si>
    <t>PRUEBA DE BALANCE</t>
  </si>
  <si>
    <t>10 Seg (+1 pt)</t>
  </si>
  <si>
    <t>PUNTAJE</t>
  </si>
  <si>
    <t>Posición Paralela: pies juntos paralelos por 10 seg</t>
  </si>
  <si>
    <t>Posición Tándem: Pies alineados, el talón con el dedo grande por 10 seg</t>
  </si>
  <si>
    <t>Posición Semi – Tándem: El talón de un pie contra el lado del dedo grande del otro pie por 10 seg</t>
  </si>
  <si>
    <t>10 Seg (+2 pt)</t>
  </si>
  <si>
    <t>&lt; 3 Seg (+0 pt)</t>
  </si>
  <si>
    <t>PRUEBA LEVANTARSE DE LA SILLA</t>
  </si>
  <si>
    <t xml:space="preserve">Pre prueba: Los participantes doblan sus brazos contra su pecho y tratan de ponerse de pie </t>
  </si>
  <si>
    <t>5 Repeticiones: Mide el tiempo requerido para realizar 5 levantadas desde una silla hasta una posición erguida tan rápido como sea posible.</t>
  </si>
  <si>
    <t>&lt; 11.19 Seg (+4 pt)</t>
  </si>
  <si>
    <t>11.20 - 13.69 Seg (+3 pt)</t>
  </si>
  <si>
    <t>13.70 - 16.69 Seg (+2 pt)</t>
  </si>
  <si>
    <t>&gt; 16.7 Seg (+1 pt)</t>
  </si>
  <si>
    <t>No pudo o &gt; 60 Seg (+0 pt)</t>
  </si>
  <si>
    <t>VELOCIDAD DE LA MARCHA</t>
  </si>
  <si>
    <t>Tiempo Total (Seg)</t>
  </si>
  <si>
    <t>Resultado (m/seg)</t>
  </si>
  <si>
    <t>PUNTAJE TOTAL</t>
  </si>
  <si>
    <t>Balance</t>
  </si>
  <si>
    <t>Vel. Marcha</t>
  </si>
  <si>
    <t>Levantar Silla</t>
  </si>
  <si>
    <t>(  /4)</t>
  </si>
  <si>
    <t>Si el tiempo es mayor de 13.04 Seg   1 pt</t>
  </si>
  <si>
    <t>Si el tiempo es 9.32 a 13.04 seg        2 pt</t>
  </si>
  <si>
    <t>Si el tiempo es 7.24 a 9.32 seg          3 pt</t>
  </si>
  <si>
    <t>Si el tiempo es menor a 7.24 seg       4 pt</t>
  </si>
  <si>
    <t>Limitación Moderada</t>
  </si>
  <si>
    <t>Limitación Severa</t>
  </si>
  <si>
    <t>Limitación Mediana</t>
  </si>
  <si>
    <t>Limitación Minima</t>
  </si>
  <si>
    <t>0 - 3</t>
  </si>
  <si>
    <t>10 - 12</t>
  </si>
  <si>
    <t>7 - 9</t>
  </si>
  <si>
    <t>4 - 6</t>
  </si>
  <si>
    <t>TOTAL</t>
  </si>
  <si>
    <t xml:space="preserve"> / 12 Pt</t>
  </si>
  <si>
    <t>Genero</t>
  </si>
  <si>
    <t>PESO</t>
  </si>
  <si>
    <t>TALLA</t>
  </si>
  <si>
    <t>Prueba Silla</t>
  </si>
  <si>
    <t>HOJA DE RESULTADOS.</t>
  </si>
  <si>
    <t>PREVALENCIA DE LA SARCOPENIA EN LOS ADMINISTRATIVOS ENTRE 30 Y 60 AÑOS DE LA FACULTAD CIENCIAS DE SALUD DE LA UNIVERSIDAD TECNOLOGICA DE PEREIRA</t>
  </si>
  <si>
    <t>Carlos Alberto Muñoz Calle</t>
  </si>
  <si>
    <t>FACIES</t>
  </si>
  <si>
    <t>espectro33@gmail.com</t>
  </si>
  <si>
    <t>FEMENINO</t>
  </si>
  <si>
    <t>sandrap@utp.edu.co</t>
  </si>
  <si>
    <t>mariate@utp.edu.co</t>
  </si>
  <si>
    <t>TAPH</t>
  </si>
  <si>
    <t>Diana Maria Gil Villa</t>
  </si>
  <si>
    <t xml:space="preserve">FACIES Lab Ciencias Básicas </t>
  </si>
  <si>
    <t>diana.gil_v@utp.edu.co</t>
  </si>
  <si>
    <t>Juan Zea Miranda</t>
  </si>
  <si>
    <t xml:space="preserve">FACIES </t>
  </si>
  <si>
    <t>Juanchodelpiero@utp.edu.co</t>
  </si>
  <si>
    <t>Diana Marcela Alvarez</t>
  </si>
  <si>
    <t>Facies</t>
  </si>
  <si>
    <t>dianaalvarez@utp.edu.co</t>
  </si>
  <si>
    <t>Samuel Eduardo Trujillo Henao</t>
  </si>
  <si>
    <t>samueltrujillo@utp.edu.co</t>
  </si>
  <si>
    <t>Clemencia Montañes Reyes</t>
  </si>
  <si>
    <t>clemencia@utp.edu.co</t>
  </si>
  <si>
    <t>18-09-1971</t>
  </si>
  <si>
    <t>26-06-1973</t>
  </si>
  <si>
    <t>( 4 /4)</t>
  </si>
  <si>
    <t>12 / 12 Pt</t>
  </si>
  <si>
    <t>01-01-1969</t>
  </si>
  <si>
    <t>( 3 /4)</t>
  </si>
  <si>
    <t xml:space="preserve"> 11 / 12 Pt</t>
  </si>
  <si>
    <t>04-08-1984</t>
  </si>
  <si>
    <t>( 2 /4)</t>
  </si>
  <si>
    <t>07-10-1987</t>
  </si>
  <si>
    <t>11 / 12 Pt</t>
  </si>
  <si>
    <t>10-04-1984</t>
  </si>
  <si>
    <t xml:space="preserve"> 12 / 12 Pt</t>
  </si>
  <si>
    <t>11-04-1984</t>
  </si>
  <si>
    <t>06-07-1972</t>
  </si>
  <si>
    <t>04-12-1977</t>
  </si>
  <si>
    <t>08-03-1967</t>
  </si>
  <si>
    <t>30-03-1963</t>
  </si>
  <si>
    <t>3.9 - 9-99 Seg (+1 pt)</t>
  </si>
  <si>
    <t>Correo Electrónico</t>
  </si>
  <si>
    <t>Se observa que no hay disminución en la fuerza prensil ambos miembros superiores.</t>
  </si>
  <si>
    <t>De acuerdo a la valoración de la composición corporal teniendo en cuenta el IMC, arrojo como resultado que el sujeto se encuentra en el rango limite del peso adecuado para la edad segun la OMS, por lo que se recomienda iniciar una valoracion nutricional acompañado de la practica de actividad fisica de manera regular.</t>
  </si>
  <si>
    <t>De acuerdo a la valoración de la composición corporal teniendo en cuenta el IMC, arrojo como resultado que el sujeto se encuentra en un estado de Sobrepeso segun la OMS, por lo que se recomienda iniciar una valoracion nutricional acompañado de la practica de actividad fisica de manera regular, tambien se evidencia una leve disminución en la fuerza en miembro inferior demostrada en la bateria SPPB, pues el tiempo estimado para un puntaje normal debe ser de &lt; 11,19 y el sujeto obtuvo un valor de 11,33.</t>
  </si>
  <si>
    <t>Sandra Viviana Betancur Isaza</t>
  </si>
  <si>
    <t>sandra18@utp.edu.co</t>
  </si>
  <si>
    <t>Se observa una disminucion en la fuerza prensil del los miembros superiores, pues, el valor normal para un sujeto de esta edad es debe ser de 33kg en mano derecha y 31kg en mano izquierda, evidenciandose una perdida del 21 % de la fuerza en mano derecha y de 4% en mano izquierda.</t>
  </si>
  <si>
    <t>Sandra Patricia Correa Ceballos</t>
  </si>
  <si>
    <t>Maria Teresa Valencia</t>
  </si>
  <si>
    <t>Se observa una disminución muy marcada en la fuerza prensil del los miembros superiores, pues, el valor normal para un sujeto de esta edad es debe ser de 60kg en mano derecha y 55kg en mano izquierda, evidenciandose una perdida del 38,2 % de la fuerza en mano derecha y de 47,1% en mano izquierda.</t>
  </si>
  <si>
    <t>Se observa una disminución en la fuerza prensil del miembro superior derecho, pues, el valor normal para un sujeto de esta edad debe ser de 32kg  en mano derecha y 29kg en mano izquierda, evidenciandose una perdida del 18,5 % de la fuerza en mano derecha, mientras que la mano izquierda se encuentra en los valores normales</t>
  </si>
  <si>
    <t>Maria Isabel Ruiz Grisales</t>
  </si>
  <si>
    <t>miruiz@utp.edu.co</t>
  </si>
  <si>
    <t>Se observa una disminucion marcada en la fuerza prensil del los miembros superiores, pues, el valor normal para un sujeto de esta edad es debe ser de 33kg en mano derecha y 31kg en mano izquierda, evidenciandose una perdida del 30 % de la fuerza en mano derecha y de 42% en mano izquierda.</t>
  </si>
  <si>
    <t>De acuerdo a la valoración de la composición corporal teniendo en cuenta el IMC, arrojo como resultado que el sujeto se encuentra en un estado de Obesidad Grado 1 segun la OMS, por lo que se recomienda iniciar una valoracion nutricional acompañado de la practica de actividad fisica de manera regular de caracter urgente.</t>
  </si>
  <si>
    <t>De acuerdo a la valoración de la composición corporal teniendo en cuenta el IMC, arrojo como resultado que el sujeto se encuentra en un estado de Obesidad Grado 1 segun la OMS, por lo que se recomienda iniciar una valoracion nutricional acompañado de la practica de actividad fisica de manera regular de caracter urgente, tambien se evidencia una disminución marcada en la fuerza en miembro inferior demostrada en la bateria SPPB, pues el tiempo estimado para un puntaje normal debe ser de &lt; 11,19 y el sujeto obtuvo un valor de 15,9.</t>
  </si>
  <si>
    <t>De acuerdo a la valoración de la composición corporal teniendo en cuenta el IMC, arrojo como resultado que el sujeto se encuentra en un estado de Obesidad Grado 1 segun la OMS, por lo que se recomienda iniciar una valoracion nutricional acompañado de la practica de actividad fisica de manera regular de caracter urgente, tambien se evidencia una leve disminución en la fuerza en miembro inferior demostrada en la bateria SPPB, pues el tiempo estimado para un puntaje normal debe ser de &lt; 11,19 y el sujeto obtuvo un valor de 11,36.</t>
  </si>
  <si>
    <t>sfrancol_10@hotmail.com</t>
  </si>
  <si>
    <t>Susana Franco López</t>
  </si>
  <si>
    <t>MASCULINO</t>
  </si>
  <si>
    <t>Se observa una disminucion en la fuerza prensil del los miembros superiores, pues, el valor normal para un sujeto de esta edad es debe ser de 33kg en mano derecha y 31kg en mano izquierda, evidenciandose una perdida del 8 % de la fuerza en mano derecha y de 14% en mano izquierda.</t>
  </si>
  <si>
    <t>De acuerdo a la valoración de la composición corporal teniendo en cuenta el IMC, arrojo como resultado que el sujeto se encuentra Sobrepeso segun la OMS, por lo que se recomienda iniciar una valoracion nutricional acompañado de la practica de actividad fisica de manera regular.</t>
  </si>
  <si>
    <t>Se observa una disminucion marcada en la fuerza prensil del los miembros superiores, pues, el valor normal para un sujeto de esta edad es debe ser de 33kg en mano derecha y 31kg en mano izquierda, evidenciandose una perdida del 57 % de la fuerza en mano derecha y de 40% en mano izquierda.</t>
  </si>
  <si>
    <t>Se observa una disminucion marcada en la fuerza prensil del los miembros superiores, pues, el valor normal para un sujeto de esta edad es debe ser de 60kg en mano derecha y 55kg en mano izquierda, evidenciandose una perdida del 53 % de la fuerza en mano derecha y de 44% en mano izquierda.</t>
  </si>
  <si>
    <t>De acuerdo a la valoración de la composición corporal teniendo en cuenta el IMC, arrojo como resultado que el sujeto se encuentra en Sobrepeso segun la OMS, por lo que se recomienda iniciar una valoracion nutricional acompañado de la practica de actividad fisica de manera regular.</t>
  </si>
  <si>
    <t>Se observa una disminucion en la fuerza prensil del los miembros superiores, pues, el valor normal para un sujeto de esta edad es debe ser de 32kg en mano derecha y 29kg en mano izquierda, evidenciandose una perdida del 6 % de la fuerza en mano derecha y de 24% en mano izquierda.</t>
  </si>
  <si>
    <t>De acuerdo a la valoración de la composición corporal teniendo en cuenta el IMC, arrojo como resultado que el sujeto se encuentra en un estado NormoPeso segun la OMS, se recomienda la practica de actividad fisica de manera regular enfocado en el trabajo de fuerza, tambien se evidencia una leve disminución en la fuerza en miembro inferior demostrada en la bateria SPPB, pues el tiempo estimado para un puntaje normal debe ser de &lt; 11,19 y el sujeto obtuvo un valor de 11,63.</t>
  </si>
  <si>
    <t>Se observa una disminucion en la fuerza prensil del los miembros superiores, pues, el valor normal para un sujeto de esta edad es debe ser de 55kg en mano derecha y 52kg en mano izquierda, evidenciandose una perdida del 9 % de la fuerza en mano derecha y de 21% en mano izquierda.</t>
  </si>
  <si>
    <t>Se observa una disminucion en la fuerza prensil del los miembros superiores, pues, el valor normal para un sujeto de esta edad es debe ser de 30kg en mano derecha y 28kg en mano izquierda, evidenciandose una perdida del 7 % de la fuerza en mano derecha y de 3% en mano izquierda.</t>
  </si>
  <si>
    <t>De acuerdo a la valoración de la composición corporal teniendo en cuenta el IMC, arrojo como resultado que el sujeto se encuentra en SobrePeso segun la OMS, por lo que se recomienda iniciar una valoracion nutricional acompañado de la practica de actividad fisica de manera regular.</t>
  </si>
  <si>
    <t>Carlos Danilo Zapata Valencia</t>
  </si>
  <si>
    <t>CDR</t>
  </si>
  <si>
    <t>Bibiana Murillo Gomez</t>
  </si>
  <si>
    <t>Lina.gonzalez2@utp.edu.co</t>
  </si>
  <si>
    <t xml:space="preserve">Lina Maria Gonzalez Arias </t>
  </si>
  <si>
    <t>rocabral@utp.edu.co</t>
  </si>
  <si>
    <t>RODOLFO ADRIAN CABRALES VEGA</t>
  </si>
  <si>
    <t>Cazapata@utp.edu.co</t>
  </si>
  <si>
    <t>bibianamg@utp.edu.co</t>
  </si>
  <si>
    <t>28-01-1964</t>
  </si>
  <si>
    <t>05-04-1959</t>
  </si>
  <si>
    <t>14-12-1966</t>
  </si>
  <si>
    <t>07-12-1987</t>
  </si>
  <si>
    <t>Fuerza normal en hombres &gt;30</t>
  </si>
  <si>
    <t>Normal</t>
  </si>
  <si>
    <t>Puntaje normal &gt;10</t>
  </si>
  <si>
    <t>Anormal</t>
  </si>
  <si>
    <t>IMC NORMAL + FUERZA MUSCULAR NORMAL + SPPB NORMAL</t>
  </si>
  <si>
    <t>NO SARCOPENIA</t>
  </si>
  <si>
    <t>IMC ANORMAL + FUERZA MUSCULAR NORMAL + SPPB NORMAL</t>
  </si>
  <si>
    <t>PRESARCOPENIA</t>
  </si>
  <si>
    <t>IMC NORMAL + FUERZA MUSCULAR ANORMAL O SPPB ANORMAL</t>
  </si>
  <si>
    <t>IMC ANORMAL + FUERZA MUSCULAR ANORMAL O SPPB ANORMAL</t>
  </si>
  <si>
    <t>SARCOPENIA</t>
  </si>
  <si>
    <t>IMC ANORMAL + FUERZA MUSCULAR ANORMAL + SPPB ANORMAL</t>
  </si>
  <si>
    <t>SARCOPENIA SEVERA</t>
  </si>
  <si>
    <t>Fuerza normal en mujeres &gt;20</t>
  </si>
  <si>
    <t>IMC normal 18,5-24,9</t>
  </si>
  <si>
    <t>Valores de Referencia</t>
  </si>
  <si>
    <t>9 / 12 Pt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</si>
</sst>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theme="5" tint="-0.249977111117893"/>
        <bgColor indexed="64"/>
      </patternFill>
    </fill>
    <fill>
      <patternFill patternType="solid">
        <fgColor theme="0"/>
        <bgColor indexed="64"/>
      </patternFill>
    </fill>
    <fill>
      <patternFill patternType="solid">
        <fgColor rgb="FFFFFF00"/>
        <bgColor indexed="64"/>
      </patternFill>
    </fill>
    <fill>
      <patternFill patternType="solid">
        <fgColor rgb="FFC0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22">
    <xf numFmtId="0" fontId="0" fillId="0" borderId="0" xfId="0"/>
    <xf numFmtId="0" fontId="0" fillId="0" borderId="1" xfId="0" applyBorder="1" applyAlignment="1">
      <alignment horizontal="center" vertical="center"/>
    </xf>
    <xf numFmtId="0" fontId="0" fillId="0" borderId="1" xfId="0" applyBorder="1"/>
    <xf numFmtId="0" fontId="1" fillId="2" borderId="3"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0" fillId="0" borderId="0" xfId="0" applyBorder="1" applyAlignment="1">
      <alignment vertical="center"/>
    </xf>
    <xf numFmtId="0" fontId="1" fillId="0" borderId="0" xfId="0" applyFont="1" applyBorder="1" applyAlignment="1">
      <alignment vertical="center"/>
    </xf>
    <xf numFmtId="0" fontId="1" fillId="0" borderId="0" xfId="0" applyFont="1" applyAlignment="1">
      <alignment horizontal="center"/>
    </xf>
    <xf numFmtId="0" fontId="0" fillId="0" borderId="1" xfId="0" applyBorder="1" applyAlignment="1">
      <alignment horizontal="center"/>
    </xf>
    <xf numFmtId="0" fontId="1" fillId="0" borderId="0" xfId="0" applyFont="1" applyAlignment="1">
      <alignment horizont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Border="1" applyAlignment="1"/>
    <xf numFmtId="49" fontId="0" fillId="0" borderId="1" xfId="0" applyNumberFormat="1" applyBorder="1" applyAlignment="1">
      <alignment horizontal="center" vertical="center"/>
    </xf>
    <xf numFmtId="0" fontId="1" fillId="0" borderId="1" xfId="0" applyFont="1" applyBorder="1" applyAlignment="1">
      <alignment horizontal="center"/>
    </xf>
    <xf numFmtId="0" fontId="0" fillId="0" borderId="0" xfId="0" applyBorder="1" applyAlignment="1">
      <alignment horizontal="center"/>
    </xf>
    <xf numFmtId="0" fontId="0" fillId="0" borderId="0" xfId="0" applyBorder="1"/>
    <xf numFmtId="0" fontId="1" fillId="0" borderId="1" xfId="0" applyFont="1" applyBorder="1" applyAlignment="1">
      <alignment horizontal="center"/>
    </xf>
    <xf numFmtId="0" fontId="1" fillId="0" borderId="7" xfId="0" applyFont="1" applyBorder="1" applyAlignment="1">
      <alignment horizontal="center" wrapText="1"/>
    </xf>
    <xf numFmtId="0" fontId="1" fillId="0" borderId="0" xfId="0" applyFont="1" applyBorder="1"/>
    <xf numFmtId="49" fontId="0" fillId="0" borderId="0" xfId="0" applyNumberFormat="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2" fillId="0" borderId="0" xfId="1"/>
    <xf numFmtId="164" fontId="0" fillId="0" borderId="1" xfId="0" applyNumberFormat="1" applyBorder="1" applyAlignment="1">
      <alignment horizontal="center" vertical="center"/>
    </xf>
    <xf numFmtId="0" fontId="2" fillId="0" borderId="0" xfId="1" applyFill="1" applyBorder="1" applyAlignment="1">
      <alignment horizontal="center" vertical="center"/>
    </xf>
    <xf numFmtId="0" fontId="0" fillId="0" borderId="0" xfId="0" applyAlignment="1">
      <alignment vertical="center"/>
    </xf>
    <xf numFmtId="49" fontId="0" fillId="0" borderId="1" xfId="0" applyNumberFormat="1" applyBorder="1" applyAlignment="1">
      <alignment horizontal="center"/>
    </xf>
    <xf numFmtId="0" fontId="0" fillId="0" borderId="1" xfId="0" applyBorder="1" applyAlignment="1">
      <alignment horizontal="center"/>
    </xf>
    <xf numFmtId="0" fontId="1" fillId="0" borderId="0" xfId="0" applyFont="1" applyAlignment="1">
      <alignment horizont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xf>
    <xf numFmtId="0" fontId="1" fillId="0" borderId="0" xfId="0" applyFont="1" applyBorder="1" applyAlignment="1">
      <alignment horizontal="center" vertic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14" fontId="0" fillId="0" borderId="0" xfId="0" applyNumberFormat="1" applyBorder="1" applyAlignment="1">
      <alignment horizontal="center"/>
    </xf>
    <xf numFmtId="2" fontId="0" fillId="0" borderId="1" xfId="0" applyNumberFormat="1" applyBorder="1" applyAlignment="1">
      <alignment horizontal="center" vertical="center"/>
    </xf>
    <xf numFmtId="0" fontId="1" fillId="0" borderId="1" xfId="0" applyFont="1" applyBorder="1" applyAlignment="1">
      <alignment horizontal="center"/>
    </xf>
    <xf numFmtId="0" fontId="0" fillId="0" borderId="1" xfId="0" applyBorder="1" applyAlignment="1">
      <alignment horizontal="center" wrapText="1"/>
    </xf>
    <xf numFmtId="0" fontId="0" fillId="0" borderId="0" xfId="0" applyAlignment="1"/>
    <xf numFmtId="0" fontId="0" fillId="0" borderId="0" xfId="0" applyAlignment="1">
      <alignment vertical="center" wrapText="1"/>
    </xf>
    <xf numFmtId="0" fontId="0" fillId="0" borderId="9" xfId="0" applyBorder="1" applyAlignment="1">
      <alignment horizontal="center"/>
    </xf>
    <xf numFmtId="0" fontId="0" fillId="0" borderId="4" xfId="0" applyBorder="1" applyAlignment="1"/>
    <xf numFmtId="0" fontId="0" fillId="0" borderId="3" xfId="0" applyBorder="1" applyAlignment="1"/>
    <xf numFmtId="0" fontId="5" fillId="5" borderId="19" xfId="0" applyFont="1" applyFill="1" applyBorder="1" applyAlignment="1">
      <alignment horizontal="center" vertical="center"/>
    </xf>
    <xf numFmtId="0" fontId="5" fillId="4" borderId="19" xfId="0" applyFont="1" applyFill="1" applyBorder="1" applyAlignment="1">
      <alignment horizontal="center" vertical="center"/>
    </xf>
    <xf numFmtId="0" fontId="6" fillId="5" borderId="19" xfId="0" applyFont="1" applyFill="1" applyBorder="1" applyAlignment="1">
      <alignment horizontal="center" vertical="center"/>
    </xf>
    <xf numFmtId="0" fontId="5" fillId="9" borderId="19" xfId="0" applyFont="1" applyFill="1"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xf>
    <xf numFmtId="0" fontId="1" fillId="3" borderId="1" xfId="0"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6" fillId="5" borderId="19"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0" fontId="1" fillId="8" borderId="11"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horizontal="center"/>
    </xf>
    <xf numFmtId="164" fontId="0" fillId="0" borderId="1" xfId="0" applyNumberFormat="1" applyBorder="1" applyAlignment="1">
      <alignment horizontal="center"/>
    </xf>
    <xf numFmtId="164" fontId="0" fillId="0" borderId="9" xfId="0" applyNumberFormat="1" applyBorder="1" applyAlignment="1">
      <alignment horizontal="center"/>
    </xf>
    <xf numFmtId="0" fontId="0" fillId="0" borderId="10" xfId="0" applyBorder="1" applyAlignment="1">
      <alignment horizontal="center"/>
    </xf>
    <xf numFmtId="0" fontId="5" fillId="4" borderId="19" xfId="0" applyFont="1" applyFill="1" applyBorder="1" applyAlignment="1">
      <alignment horizontal="center" vertical="center"/>
    </xf>
    <xf numFmtId="0" fontId="1" fillId="0" borderId="1" xfId="0" applyFont="1" applyBorder="1" applyAlignment="1">
      <alignment horizontal="center" vertical="center"/>
    </xf>
    <xf numFmtId="0" fontId="0" fillId="7" borderId="1" xfId="0" applyFill="1" applyBorder="1" applyAlignment="1">
      <alignment horizontal="center" vertical="center" wrapText="1"/>
    </xf>
    <xf numFmtId="0" fontId="0" fillId="7" borderId="10" xfId="0" applyFill="1" applyBorder="1" applyAlignment="1">
      <alignment horizontal="center" vertical="center" wrapText="1"/>
    </xf>
    <xf numFmtId="0" fontId="5" fillId="5" borderId="19" xfId="0" applyFont="1" applyFill="1" applyBorder="1" applyAlignment="1">
      <alignment horizontal="center" vertical="center"/>
    </xf>
    <xf numFmtId="0" fontId="0" fillId="0" borderId="10" xfId="0" applyBorder="1" applyAlignment="1">
      <alignment horizontal="center" vertical="center"/>
    </xf>
    <xf numFmtId="0" fontId="1" fillId="0" borderId="1" xfId="0" applyFont="1" applyBorder="1" applyAlignment="1">
      <alignment horizontal="center"/>
    </xf>
    <xf numFmtId="0" fontId="1" fillId="0" borderId="0" xfId="0" applyFont="1" applyBorder="1" applyAlignment="1">
      <alignment horizontal="right"/>
    </xf>
    <xf numFmtId="0" fontId="1" fillId="8" borderId="16" xfId="0" applyFont="1" applyFill="1" applyBorder="1" applyAlignment="1">
      <alignment horizontal="center"/>
    </xf>
    <xf numFmtId="0" fontId="1" fillId="8" borderId="18" xfId="0" applyFont="1" applyFill="1" applyBorder="1" applyAlignment="1">
      <alignment horizontal="center"/>
    </xf>
    <xf numFmtId="0" fontId="1" fillId="8" borderId="17" xfId="0" applyFont="1" applyFill="1" applyBorder="1"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1" fillId="0" borderId="1" xfId="0" applyFont="1" applyBorder="1" applyAlignment="1">
      <alignment horizontal="left"/>
    </xf>
    <xf numFmtId="0" fontId="1" fillId="8" borderId="16" xfId="0" applyFont="1" applyFill="1" applyBorder="1" applyAlignment="1">
      <alignment horizontal="center" vertical="center"/>
    </xf>
    <xf numFmtId="0" fontId="1" fillId="8" borderId="18" xfId="0" applyFont="1" applyFill="1" applyBorder="1" applyAlignment="1">
      <alignment horizontal="center" vertical="center"/>
    </xf>
    <xf numFmtId="0" fontId="1" fillId="8" borderId="17" xfId="0" applyFont="1" applyFill="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righ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0" borderId="0" xfId="0" applyFont="1" applyBorder="1" applyAlignment="1">
      <alignment horizontal="center" wrapText="1"/>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wrapText="1"/>
    </xf>
    <xf numFmtId="14" fontId="1" fillId="0" borderId="1" xfId="0" applyNumberFormat="1" applyFont="1" applyBorder="1" applyAlignment="1">
      <alignment horizontal="center"/>
    </xf>
    <xf numFmtId="0" fontId="0" fillId="0" borderId="15" xfId="0" applyBorder="1" applyAlignment="1">
      <alignment horizontal="center" vertical="center"/>
    </xf>
    <xf numFmtId="0" fontId="5" fillId="4" borderId="1"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21" xfId="0" applyFont="1" applyFill="1" applyBorder="1" applyAlignment="1">
      <alignment horizontal="center" vertical="center"/>
    </xf>
    <xf numFmtId="0" fontId="0" fillId="0" borderId="1" xfId="0" applyFill="1" applyBorder="1" applyAlignment="1">
      <alignment horizontal="center" vertical="center"/>
    </xf>
    <xf numFmtId="0" fontId="3" fillId="4" borderId="1" xfId="0" applyFont="1" applyFill="1" applyBorder="1" applyAlignment="1">
      <alignment horizontal="center"/>
    </xf>
    <xf numFmtId="0" fontId="0" fillId="0" borderId="1" xfId="0" applyFill="1" applyBorder="1" applyAlignment="1">
      <alignment horizontal="center" vertical="center" wrapText="1"/>
    </xf>
    <xf numFmtId="0" fontId="3" fillId="4" borderId="1" xfId="0" applyFont="1" applyFill="1" applyBorder="1" applyAlignment="1">
      <alignment horizontal="center" wrapText="1"/>
    </xf>
    <xf numFmtId="0" fontId="5" fillId="4" borderId="19" xfId="0" applyFont="1" applyFill="1" applyBorder="1" applyAlignment="1">
      <alignment horizontal="center"/>
    </xf>
    <xf numFmtId="0" fontId="0" fillId="0" borderId="0" xfId="0" applyBorder="1" applyAlignment="1">
      <alignment horizontal="center" vertical="center" wrapText="1"/>
    </xf>
    <xf numFmtId="0" fontId="0" fillId="0" borderId="5" xfId="0" applyBorder="1" applyAlignment="1">
      <alignment horizontal="center" vertical="center"/>
    </xf>
    <xf numFmtId="0" fontId="0" fillId="7" borderId="1" xfId="0" applyFill="1" applyBorder="1" applyAlignment="1">
      <alignment horizontal="center" vertical="center"/>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xf>
    <xf numFmtId="0" fontId="5" fillId="5" borderId="19" xfId="0" applyFont="1" applyFill="1" applyBorder="1" applyAlignment="1">
      <alignment horizontal="center"/>
    </xf>
    <xf numFmtId="0" fontId="3" fillId="5" borderId="1" xfId="0" applyFont="1" applyFill="1" applyBorder="1" applyAlignment="1">
      <alignment horizontal="center"/>
    </xf>
    <xf numFmtId="0" fontId="3" fillId="5" borderId="1" xfId="0" applyFont="1" applyFill="1" applyBorder="1" applyAlignment="1">
      <alignment horizontal="center" wrapText="1"/>
    </xf>
    <xf numFmtId="0" fontId="4" fillId="5" borderId="19" xfId="0" applyFont="1" applyFill="1" applyBorder="1" applyAlignment="1">
      <alignment horizontal="center" vertical="center"/>
    </xf>
    <xf numFmtId="0" fontId="2" fillId="0" borderId="15"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10583</xdr:colOff>
      <xdr:row>0</xdr:row>
      <xdr:rowOff>84668</xdr:rowOff>
    </xdr:from>
    <xdr:to>
      <xdr:col>8</xdr:col>
      <xdr:colOff>2116</xdr:colOff>
      <xdr:row>3</xdr:row>
      <xdr:rowOff>141818</xdr:rowOff>
    </xdr:to>
    <xdr:pic>
      <xdr:nvPicPr>
        <xdr:cNvPr id="2" name="image2.pn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6138333" y="84668"/>
          <a:ext cx="838200" cy="628650"/>
        </a:xfrm>
        <a:prstGeom prst="rect">
          <a:avLst/>
        </a:prstGeom>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10583</xdr:colOff>
      <xdr:row>0</xdr:row>
      <xdr:rowOff>84667</xdr:rowOff>
    </xdr:from>
    <xdr:to>
      <xdr:col>8</xdr:col>
      <xdr:colOff>2116</xdr:colOff>
      <xdr:row>3</xdr:row>
      <xdr:rowOff>141817</xdr:rowOff>
    </xdr:to>
    <xdr:pic>
      <xdr:nvPicPr>
        <xdr:cNvPr id="2" name="image2.png">
          <a:extLst>
            <a:ext uri="{FF2B5EF4-FFF2-40B4-BE49-F238E27FC236}">
              <a16:creationId xmlns="" xmlns:a16="http://schemas.microsoft.com/office/drawing/2014/main" id="{00000000-0008-0000-0A00-000002000000}"/>
            </a:ext>
          </a:extLst>
        </xdr:cNvPr>
        <xdr:cNvPicPr/>
      </xdr:nvPicPr>
      <xdr:blipFill>
        <a:blip xmlns:r="http://schemas.openxmlformats.org/officeDocument/2006/relationships" r:embed="rId1"/>
        <a:srcRect/>
        <a:stretch>
          <a:fillRect/>
        </a:stretch>
      </xdr:blipFill>
      <xdr:spPr>
        <a:xfrm>
          <a:off x="6138333" y="84667"/>
          <a:ext cx="838200" cy="628650"/>
        </a:xfrm>
        <a:prstGeom prst="rect">
          <a:avLst/>
        </a:prstGeom>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10584</xdr:colOff>
      <xdr:row>0</xdr:row>
      <xdr:rowOff>84666</xdr:rowOff>
    </xdr:from>
    <xdr:to>
      <xdr:col>8</xdr:col>
      <xdr:colOff>2117</xdr:colOff>
      <xdr:row>3</xdr:row>
      <xdr:rowOff>141816</xdr:rowOff>
    </xdr:to>
    <xdr:pic>
      <xdr:nvPicPr>
        <xdr:cNvPr id="2" name="image2.png">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a:srcRect/>
        <a:stretch>
          <a:fillRect/>
        </a:stretch>
      </xdr:blipFill>
      <xdr:spPr>
        <a:xfrm>
          <a:off x="6138334" y="84666"/>
          <a:ext cx="838200" cy="628650"/>
        </a:xfrm>
        <a:prstGeom prst="rect">
          <a:avLst/>
        </a:prstGeom>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0C00-000002000000}"/>
            </a:ext>
          </a:extLst>
        </xdr:cNvPr>
        <xdr:cNvPicPr/>
      </xdr:nvPicPr>
      <xdr:blipFill>
        <a:blip xmlns:r="http://schemas.openxmlformats.org/officeDocument/2006/relationships" r:embed="rId1"/>
        <a:srcRect/>
        <a:stretch>
          <a:fillRect/>
        </a:stretch>
      </xdr:blipFill>
      <xdr:spPr>
        <a:xfrm>
          <a:off x="6138333" y="84670"/>
          <a:ext cx="838200" cy="628650"/>
        </a:xfrm>
        <a:prstGeom prst="rect">
          <a:avLst/>
        </a:prstGeom>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0D00-000002000000}"/>
            </a:ext>
          </a:extLst>
        </xdr:cNvPr>
        <xdr:cNvPicPr/>
      </xdr:nvPicPr>
      <xdr:blipFill>
        <a:blip xmlns:r="http://schemas.openxmlformats.org/officeDocument/2006/relationships" r:embed="rId1"/>
        <a:srcRect/>
        <a:stretch>
          <a:fillRect/>
        </a:stretch>
      </xdr:blipFill>
      <xdr:spPr>
        <a:xfrm>
          <a:off x="6138333" y="84670"/>
          <a:ext cx="838200" cy="628650"/>
        </a:xfrm>
        <a:prstGeom prst="rect">
          <a:avLst/>
        </a:prstGeom>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0E00-000002000000}"/>
            </a:ext>
          </a:extLst>
        </xdr:cNvPr>
        <xdr:cNvPicPr/>
      </xdr:nvPicPr>
      <xdr:blipFill>
        <a:blip xmlns:r="http://schemas.openxmlformats.org/officeDocument/2006/relationships" r:embed="rId1"/>
        <a:srcRect/>
        <a:stretch>
          <a:fillRect/>
        </a:stretch>
      </xdr:blipFill>
      <xdr:spPr>
        <a:xfrm>
          <a:off x="6138333" y="84670"/>
          <a:ext cx="838200" cy="628650"/>
        </a:xfrm>
        <a:prstGeom prst="rect">
          <a:avLst/>
        </a:prstGeom>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0F00-000002000000}"/>
            </a:ext>
          </a:extLst>
        </xdr:cNvPr>
        <xdr:cNvPicPr/>
      </xdr:nvPicPr>
      <xdr:blipFill>
        <a:blip xmlns:r="http://schemas.openxmlformats.org/officeDocument/2006/relationships" r:embed="rId1"/>
        <a:srcRect/>
        <a:stretch>
          <a:fillRect/>
        </a:stretch>
      </xdr:blipFill>
      <xdr:spPr>
        <a:xfrm>
          <a:off x="6138333" y="84670"/>
          <a:ext cx="838200" cy="628650"/>
        </a:xfrm>
        <a:prstGeom prst="rect">
          <a:avLst/>
        </a:prstGeom>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1000-000002000000}"/>
            </a:ext>
          </a:extLst>
        </xdr:cNvPr>
        <xdr:cNvPicPr/>
      </xdr:nvPicPr>
      <xdr:blipFill>
        <a:blip xmlns:r="http://schemas.openxmlformats.org/officeDocument/2006/relationships" r:embed="rId1"/>
        <a:srcRect/>
        <a:stretch>
          <a:fillRect/>
        </a:stretch>
      </xdr:blipFill>
      <xdr:spPr>
        <a:xfrm>
          <a:off x="6135158" y="84670"/>
          <a:ext cx="839258" cy="628650"/>
        </a:xfrm>
        <a:prstGeom prst="rect">
          <a:avLst/>
        </a:prstGeom>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1100-000002000000}"/>
            </a:ext>
          </a:extLst>
        </xdr:cNvPr>
        <xdr:cNvPicPr/>
      </xdr:nvPicPr>
      <xdr:blipFill>
        <a:blip xmlns:r="http://schemas.openxmlformats.org/officeDocument/2006/relationships" r:embed="rId1"/>
        <a:srcRect/>
        <a:stretch>
          <a:fillRect/>
        </a:stretch>
      </xdr:blipFill>
      <xdr:spPr>
        <a:xfrm>
          <a:off x="6135158" y="84670"/>
          <a:ext cx="839258" cy="628650"/>
        </a:xfrm>
        <a:prstGeom prst="rect">
          <a:avLst/>
        </a:prstGeom>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1200-000002000000}"/>
            </a:ext>
          </a:extLst>
        </xdr:cNvPr>
        <xdr:cNvPicPr/>
      </xdr:nvPicPr>
      <xdr:blipFill>
        <a:blip xmlns:r="http://schemas.openxmlformats.org/officeDocument/2006/relationships" r:embed="rId1"/>
        <a:srcRect/>
        <a:stretch>
          <a:fillRect/>
        </a:stretch>
      </xdr:blipFill>
      <xdr:spPr>
        <a:xfrm>
          <a:off x="6135158" y="84670"/>
          <a:ext cx="839258" cy="628650"/>
        </a:xfrm>
        <a:prstGeom prst="rect">
          <a:avLst/>
        </a:prstGeom>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1300-000002000000}"/>
            </a:ext>
          </a:extLst>
        </xdr:cNvPr>
        <xdr:cNvPicPr/>
      </xdr:nvPicPr>
      <xdr:blipFill>
        <a:blip xmlns:r="http://schemas.openxmlformats.org/officeDocument/2006/relationships" r:embed="rId1"/>
        <a:srcRect/>
        <a:stretch>
          <a:fillRect/>
        </a:stretch>
      </xdr:blipFill>
      <xdr:spPr>
        <a:xfrm>
          <a:off x="6135158" y="84670"/>
          <a:ext cx="839258" cy="62865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10583</xdr:colOff>
      <xdr:row>0</xdr:row>
      <xdr:rowOff>84667</xdr:rowOff>
    </xdr:from>
    <xdr:to>
      <xdr:col>8</xdr:col>
      <xdr:colOff>2116</xdr:colOff>
      <xdr:row>3</xdr:row>
      <xdr:rowOff>141817</xdr:rowOff>
    </xdr:to>
    <xdr:pic>
      <xdr:nvPicPr>
        <xdr:cNvPr id="4" name="image2.png">
          <a:extLst>
            <a:ext uri="{FF2B5EF4-FFF2-40B4-BE49-F238E27FC236}">
              <a16:creationId xmlns="" xmlns:a16="http://schemas.microsoft.com/office/drawing/2014/main" id="{00000000-0008-0000-0200-000004000000}"/>
            </a:ext>
          </a:extLst>
        </xdr:cNvPr>
        <xdr:cNvPicPr/>
      </xdr:nvPicPr>
      <xdr:blipFill>
        <a:blip xmlns:r="http://schemas.openxmlformats.org/officeDocument/2006/relationships" r:embed="rId1"/>
        <a:srcRect/>
        <a:stretch>
          <a:fillRect/>
        </a:stretch>
      </xdr:blipFill>
      <xdr:spPr>
        <a:xfrm>
          <a:off x="6138333" y="84667"/>
          <a:ext cx="838200" cy="62865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6138333" y="84670"/>
          <a:ext cx="838200" cy="628650"/>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a:srcRect/>
        <a:stretch>
          <a:fillRect/>
        </a:stretch>
      </xdr:blipFill>
      <xdr:spPr>
        <a:xfrm>
          <a:off x="6138333" y="84670"/>
          <a:ext cx="838200" cy="62865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a:srcRect/>
        <a:stretch>
          <a:fillRect/>
        </a:stretch>
      </xdr:blipFill>
      <xdr:spPr>
        <a:xfrm>
          <a:off x="6138333" y="84670"/>
          <a:ext cx="838200" cy="628650"/>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a:srcRect/>
        <a:stretch>
          <a:fillRect/>
        </a:stretch>
      </xdr:blipFill>
      <xdr:spPr>
        <a:xfrm>
          <a:off x="6138333" y="84670"/>
          <a:ext cx="838200" cy="628650"/>
        </a:xfrm>
        <a:prstGeom prst="rect">
          <a:avLst/>
        </a:prstGeom>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7</xdr:col>
      <xdr:colOff>848783</xdr:colOff>
      <xdr:row>3</xdr:row>
      <xdr:rowOff>141820</xdr:rowOff>
    </xdr:to>
    <xdr:pic>
      <xdr:nvPicPr>
        <xdr:cNvPr id="2" name="image2.png">
          <a:extLst>
            <a:ext uri="{FF2B5EF4-FFF2-40B4-BE49-F238E27FC236}">
              <a16:creationId xmlns="" xmlns:a16="http://schemas.microsoft.com/office/drawing/2014/main" id="{00000000-0008-0000-0700-000002000000}"/>
            </a:ext>
          </a:extLst>
        </xdr:cNvPr>
        <xdr:cNvPicPr/>
      </xdr:nvPicPr>
      <xdr:blipFill>
        <a:blip xmlns:r="http://schemas.openxmlformats.org/officeDocument/2006/relationships" r:embed="rId1"/>
        <a:srcRect/>
        <a:stretch>
          <a:fillRect/>
        </a:stretch>
      </xdr:blipFill>
      <xdr:spPr>
        <a:xfrm>
          <a:off x="6138333" y="84670"/>
          <a:ext cx="838200" cy="628650"/>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0800-000002000000}"/>
            </a:ext>
          </a:extLst>
        </xdr:cNvPr>
        <xdr:cNvPicPr/>
      </xdr:nvPicPr>
      <xdr:blipFill>
        <a:blip xmlns:r="http://schemas.openxmlformats.org/officeDocument/2006/relationships" r:embed="rId1"/>
        <a:srcRect/>
        <a:stretch>
          <a:fillRect/>
        </a:stretch>
      </xdr:blipFill>
      <xdr:spPr>
        <a:xfrm>
          <a:off x="6138333" y="84670"/>
          <a:ext cx="838200" cy="628650"/>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10583</xdr:colOff>
      <xdr:row>0</xdr:row>
      <xdr:rowOff>84670</xdr:rowOff>
    </xdr:from>
    <xdr:to>
      <xdr:col>8</xdr:col>
      <xdr:colOff>2116</xdr:colOff>
      <xdr:row>3</xdr:row>
      <xdr:rowOff>141820</xdr:rowOff>
    </xdr:to>
    <xdr:pic>
      <xdr:nvPicPr>
        <xdr:cNvPr id="2" name="image2.pn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a:srcRect/>
        <a:stretch>
          <a:fillRect/>
        </a:stretch>
      </xdr:blipFill>
      <xdr:spPr>
        <a:xfrm>
          <a:off x="6138333" y="84670"/>
          <a:ext cx="838200" cy="628650"/>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dianaalvarez@utp.edu.co"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samueltrujillo@utp.edu.co"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clemencia@utp.edu.co"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Cazapata@utp.edu.co"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bibianamg@utp.edu.co"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mailto:Lina.gonzalez2@utp.edu.co"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mailto:rocabral@utp.edu.co"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diana.gil_v@utp.edu.co"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Juanchodelpiero@utp.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3"/>
  <sheetViews>
    <sheetView workbookViewId="0">
      <selection activeCell="H16" sqref="H16"/>
    </sheetView>
  </sheetViews>
  <sheetFormatPr baseColWidth="10" defaultRowHeight="15" x14ac:dyDescent="0.25"/>
  <cols>
    <col min="2" max="2" width="34.28515625" bestFit="1" customWidth="1"/>
    <col min="3" max="3" width="17.5703125" customWidth="1"/>
    <col min="5" max="5" width="19.42578125" bestFit="1" customWidth="1"/>
    <col min="7" max="7" width="12.7109375" bestFit="1" customWidth="1"/>
    <col min="8" max="8" width="9.42578125" bestFit="1" customWidth="1"/>
    <col min="11" max="11" width="20.28515625" bestFit="1" customWidth="1"/>
    <col min="12" max="12" width="21.42578125" bestFit="1" customWidth="1"/>
    <col min="14" max="14" width="13.7109375" bestFit="1" customWidth="1"/>
    <col min="17" max="17" width="16.85546875" bestFit="1" customWidth="1"/>
    <col min="18" max="18" width="12.7109375" bestFit="1" customWidth="1"/>
  </cols>
  <sheetData>
    <row r="2" spans="2:18" x14ac:dyDescent="0.25">
      <c r="B2" s="55" t="s">
        <v>16</v>
      </c>
      <c r="C2" s="55"/>
      <c r="D2" s="55"/>
      <c r="E2" s="55"/>
      <c r="F2" s="55"/>
      <c r="G2" s="55"/>
      <c r="H2" s="55"/>
      <c r="I2" s="55"/>
      <c r="J2" s="55"/>
      <c r="K2" s="55" t="s">
        <v>10</v>
      </c>
      <c r="L2" s="55"/>
      <c r="M2" s="55"/>
      <c r="N2" s="55"/>
      <c r="O2" s="55"/>
      <c r="P2" s="55"/>
      <c r="Q2" s="55"/>
      <c r="R2" s="55"/>
    </row>
    <row r="3" spans="2:18" x14ac:dyDescent="0.25">
      <c r="B3" s="55"/>
      <c r="C3" s="55"/>
      <c r="D3" s="55"/>
      <c r="E3" s="55"/>
      <c r="F3" s="55"/>
      <c r="G3" s="55"/>
      <c r="H3" s="55"/>
      <c r="I3" s="55"/>
      <c r="J3" s="55"/>
      <c r="K3" s="55"/>
      <c r="L3" s="55"/>
      <c r="M3" s="55"/>
      <c r="N3" s="55"/>
      <c r="O3" s="55"/>
      <c r="P3" s="55"/>
      <c r="Q3" s="55"/>
      <c r="R3" s="55"/>
    </row>
    <row r="4" spans="2:18" x14ac:dyDescent="0.25">
      <c r="B4" s="3" t="s">
        <v>0</v>
      </c>
      <c r="C4" s="3" t="s">
        <v>9</v>
      </c>
      <c r="D4" s="3" t="s">
        <v>65</v>
      </c>
      <c r="E4" s="3" t="s">
        <v>1</v>
      </c>
      <c r="F4" s="3" t="s">
        <v>2</v>
      </c>
      <c r="G4" s="3" t="s">
        <v>3</v>
      </c>
      <c r="H4" s="3" t="s">
        <v>4</v>
      </c>
      <c r="I4" s="3" t="s">
        <v>5</v>
      </c>
      <c r="J4" s="3" t="s">
        <v>6</v>
      </c>
      <c r="K4" s="3" t="s">
        <v>7</v>
      </c>
      <c r="L4" s="3" t="s">
        <v>8</v>
      </c>
      <c r="M4" s="3" t="s">
        <v>11</v>
      </c>
      <c r="N4" s="3" t="s">
        <v>12</v>
      </c>
      <c r="O4" s="3" t="s">
        <v>13</v>
      </c>
      <c r="P4" s="3" t="s">
        <v>68</v>
      </c>
      <c r="Q4" s="3" t="s">
        <v>14</v>
      </c>
      <c r="R4" s="3" t="s">
        <v>15</v>
      </c>
    </row>
    <row r="5" spans="2:18" x14ac:dyDescent="0.25">
      <c r="B5" s="2" t="str">
        <f>+'Evaluado 1'!A6</f>
        <v>Carlos Alberto Muñoz Calle</v>
      </c>
      <c r="C5" s="11">
        <f>+'Evaluado 1'!D6</f>
        <v>10141604</v>
      </c>
      <c r="D5" s="11" t="str">
        <f>+'Evaluado 1'!E6</f>
        <v>MASCULINO</v>
      </c>
      <c r="E5" s="14" t="str">
        <f>+'Evaluado 1'!F6</f>
        <v>18-09-1971</v>
      </c>
      <c r="F5" s="11">
        <f>+'Evaluado 1'!G6</f>
        <v>47</v>
      </c>
      <c r="G5" s="11" t="str">
        <f>+'Evaluado 1'!H6</f>
        <v>FACIES</v>
      </c>
      <c r="H5" s="11">
        <f>+'Evaluado 1'!A9</f>
        <v>96.6</v>
      </c>
      <c r="I5" s="11">
        <f>'Evaluado 1'!C9</f>
        <v>1.74</v>
      </c>
      <c r="J5" s="27">
        <f>+H5/I5^2</f>
        <v>31.906460562822033</v>
      </c>
      <c r="K5" s="9">
        <f>+'Evaluado 1'!H12</f>
        <v>37.1</v>
      </c>
      <c r="L5" s="9">
        <f>+'Evaluado 1'!H13</f>
        <v>28.549999999999997</v>
      </c>
      <c r="M5" s="9">
        <f>+'Evaluado 1'!G24</f>
        <v>1</v>
      </c>
      <c r="N5" s="9">
        <f>+'Evaluado 1'!G28</f>
        <v>1</v>
      </c>
      <c r="O5" s="9">
        <f>+'Evaluado 1'!G32</f>
        <v>2</v>
      </c>
      <c r="P5" s="9">
        <f>+'Evaluado 1'!G43</f>
        <v>4</v>
      </c>
      <c r="Q5" s="9">
        <f>+'Evaluado 1'!E55</f>
        <v>4</v>
      </c>
      <c r="R5" s="9">
        <f>+SUM(M5+N5+O5+P5+Q5)</f>
        <v>12</v>
      </c>
    </row>
    <row r="6" spans="2:18" x14ac:dyDescent="0.25">
      <c r="B6" s="2" t="str">
        <f>+'Evaluado 2'!A6</f>
        <v>Sandra Patricia Correa Ceballos</v>
      </c>
      <c r="C6" s="11">
        <f>+'Evaluado 2'!D6</f>
        <v>42011853</v>
      </c>
      <c r="D6" s="11" t="str">
        <f>+'Evaluado 2'!E6</f>
        <v>FEMENINO</v>
      </c>
      <c r="E6" s="14" t="str">
        <f>+'Evaluado 2'!F6</f>
        <v>26-06-1973</v>
      </c>
      <c r="F6" s="11">
        <f>+'Evaluado 2'!G6</f>
        <v>45</v>
      </c>
      <c r="G6" s="11" t="str">
        <f>+'Evaluado 2'!H6</f>
        <v>CDR</v>
      </c>
      <c r="H6" s="11">
        <f>+'Evaluado 2'!A9</f>
        <v>64.900000000000006</v>
      </c>
      <c r="I6" s="11">
        <f>'Evaluado 2'!C9</f>
        <v>1.61</v>
      </c>
      <c r="J6" s="27">
        <f t="shared" ref="J6:J19" si="0">+H6/I6^2</f>
        <v>25.037614289572161</v>
      </c>
      <c r="K6" s="9">
        <f>+'Evaluado 2'!H12</f>
        <v>26.1</v>
      </c>
      <c r="L6" s="9">
        <f>+'Evaluado 2'!H13</f>
        <v>29.799999999999997</v>
      </c>
      <c r="M6" s="9">
        <f>+'Evaluado 2'!G24</f>
        <v>1</v>
      </c>
      <c r="N6" s="9">
        <f>+'Evaluado 2'!G28</f>
        <v>1</v>
      </c>
      <c r="O6" s="9">
        <f>+'Evaluado 2'!G32</f>
        <v>2</v>
      </c>
      <c r="P6" s="9">
        <f>+'Evaluado 2'!G43</f>
        <v>4</v>
      </c>
      <c r="Q6" s="9">
        <f>+'Evaluado 2'!E55</f>
        <v>4</v>
      </c>
      <c r="R6" s="24">
        <f t="shared" ref="R6:R19" si="1">+SUM(M6+N6+O6+P6+Q6)</f>
        <v>12</v>
      </c>
    </row>
    <row r="7" spans="2:18" x14ac:dyDescent="0.25">
      <c r="B7" s="2" t="str">
        <f>+'Evaluado 3'!A6</f>
        <v>Maria Teresa Valencia</v>
      </c>
      <c r="C7" s="11">
        <f>+'Evaluado 3'!D6</f>
        <v>24764699</v>
      </c>
      <c r="D7" s="11" t="str">
        <f>+'Evaluado 3'!E6</f>
        <v>FEMENINO</v>
      </c>
      <c r="E7" s="14" t="str">
        <f>+'Evaluado 3'!F6</f>
        <v>01-01-1969</v>
      </c>
      <c r="F7" s="11">
        <f>+'Evaluado 3'!G6</f>
        <v>49</v>
      </c>
      <c r="G7" s="11" t="str">
        <f>+'Evaluado 3'!H6</f>
        <v>FACIES</v>
      </c>
      <c r="H7" s="11">
        <f>+'Evaluado 3'!A9</f>
        <v>61.9</v>
      </c>
      <c r="I7" s="11">
        <f>'Evaluado 3'!C9</f>
        <v>1.56</v>
      </c>
      <c r="J7" s="27">
        <f t="shared" si="0"/>
        <v>25.435568704799472</v>
      </c>
      <c r="K7" s="9">
        <f>+'Evaluado 3'!H12</f>
        <v>31.75</v>
      </c>
      <c r="L7" s="9">
        <f>+'Evaluado 3'!H13</f>
        <v>30.049999999999997</v>
      </c>
      <c r="M7" s="9">
        <f>+'Evaluado 3'!G24</f>
        <v>1</v>
      </c>
      <c r="N7" s="9">
        <f>+'Evaluado 3'!G28</f>
        <v>1</v>
      </c>
      <c r="O7" s="9">
        <f>+'Evaluado 3'!G32</f>
        <v>2</v>
      </c>
      <c r="P7" s="9">
        <f>+'Evaluado 3'!G43</f>
        <v>3</v>
      </c>
      <c r="Q7" s="9">
        <f>+'Evaluado 3'!E55</f>
        <v>4</v>
      </c>
      <c r="R7" s="24">
        <f t="shared" si="1"/>
        <v>11</v>
      </c>
    </row>
    <row r="8" spans="2:18" x14ac:dyDescent="0.25">
      <c r="B8" s="2" t="str">
        <f>+'Evaluado 4'!A6</f>
        <v>Sandra Viviana Betancur Isaza</v>
      </c>
      <c r="C8" s="11">
        <f>+'Evaluado 4'!D6</f>
        <v>30415320</v>
      </c>
      <c r="D8" s="11" t="str">
        <f>+'Evaluado 4'!E6</f>
        <v>FEMENINO</v>
      </c>
      <c r="E8" s="14" t="str">
        <f>+'Evaluado 4'!F6</f>
        <v>04-08-1984</v>
      </c>
      <c r="F8" s="11">
        <f>+'Evaluado 4'!G6</f>
        <v>34</v>
      </c>
      <c r="G8" s="11" t="str">
        <f>+'Evaluado 4'!H6</f>
        <v>FACIES</v>
      </c>
      <c r="H8" s="11">
        <f>+'Evaluado 4'!A9</f>
        <v>74.099999999999994</v>
      </c>
      <c r="I8" s="11">
        <f>'Evaluado 4'!C9</f>
        <v>1.56</v>
      </c>
      <c r="J8" s="27">
        <f t="shared" si="0"/>
        <v>30.448717948717945</v>
      </c>
      <c r="K8" s="9">
        <f>+'Evaluado 4'!H12</f>
        <v>25.65</v>
      </c>
      <c r="L8" s="9">
        <f>+'Evaluado 4'!H13</f>
        <v>25.700000000000003</v>
      </c>
      <c r="M8" s="9">
        <f>+'Evaluado 4'!G24</f>
        <v>1</v>
      </c>
      <c r="N8" s="9">
        <f>+'Evaluado 4'!G28</f>
        <v>1</v>
      </c>
      <c r="O8" s="9">
        <f>+'Evaluado 4'!G32</f>
        <v>1</v>
      </c>
      <c r="P8" s="9">
        <f>+'Evaluado 4'!G43</f>
        <v>2</v>
      </c>
      <c r="Q8" s="9">
        <f>+'Evaluado 4'!E55</f>
        <v>4</v>
      </c>
      <c r="R8" s="24">
        <f t="shared" si="1"/>
        <v>9</v>
      </c>
    </row>
    <row r="9" spans="2:18" x14ac:dyDescent="0.25">
      <c r="B9" s="2" t="str">
        <f>+'Evaluado 5'!A6</f>
        <v>Maria Isabel Ruiz Grisales</v>
      </c>
      <c r="C9" s="11">
        <f>+'Evaluado 5'!D6</f>
        <v>1088282670</v>
      </c>
      <c r="D9" s="11" t="str">
        <f>+'Evaluado 5'!E6</f>
        <v>FEMENINO</v>
      </c>
      <c r="E9" s="14" t="str">
        <f>+'Evaluado 5'!F6</f>
        <v>07-10-1987</v>
      </c>
      <c r="F9" s="11">
        <f>+'Evaluado 5'!G6</f>
        <v>30</v>
      </c>
      <c r="G9" s="11" t="str">
        <f>+'Evaluado 5'!H6</f>
        <v>FACIES</v>
      </c>
      <c r="H9" s="11">
        <f>+'Evaluado 5'!A9</f>
        <v>85.1</v>
      </c>
      <c r="I9" s="11">
        <f>'Evaluado 5'!C9</f>
        <v>1.67</v>
      </c>
      <c r="J9" s="27">
        <f t="shared" si="0"/>
        <v>30.513822654093012</v>
      </c>
      <c r="K9" s="9">
        <f>+'Evaluado 5'!H12</f>
        <v>23.049999999999997</v>
      </c>
      <c r="L9" s="9">
        <f>+'Evaluado 5'!H13</f>
        <v>17.899999999999999</v>
      </c>
      <c r="M9" s="9">
        <f>+'Evaluado 5'!G24</f>
        <v>1</v>
      </c>
      <c r="N9" s="9">
        <f>+'Evaluado 5'!G28</f>
        <v>1</v>
      </c>
      <c r="O9" s="9">
        <f>+'Evaluado 5'!G32</f>
        <v>2</v>
      </c>
      <c r="P9" s="9">
        <f>+'Evaluado 5'!G43</f>
        <v>3</v>
      </c>
      <c r="Q9" s="9">
        <f>+'Evaluado 5'!E55</f>
        <v>4</v>
      </c>
      <c r="R9" s="24">
        <f t="shared" si="1"/>
        <v>11</v>
      </c>
    </row>
    <row r="10" spans="2:18" x14ac:dyDescent="0.25">
      <c r="B10" s="2" t="str">
        <f>+'Evaluado 6'!A6</f>
        <v>Susana Franco López</v>
      </c>
      <c r="C10" s="11">
        <f>+'Evaluado 6'!D6</f>
        <v>42157229</v>
      </c>
      <c r="D10" s="11" t="str">
        <f>+'Evaluado 6'!E6</f>
        <v>FEMENINO</v>
      </c>
      <c r="E10" s="14" t="str">
        <f>+'Evaluado 6'!F6</f>
        <v>10-04-1984</v>
      </c>
      <c r="F10" s="11">
        <f>+'Evaluado 6'!G6</f>
        <v>34</v>
      </c>
      <c r="G10" s="11" t="str">
        <f>+'Evaluado 6'!H6</f>
        <v>TAPH</v>
      </c>
      <c r="H10" s="11">
        <f>+'Evaluado 6'!A9</f>
        <v>64.2</v>
      </c>
      <c r="I10" s="11">
        <f>'Evaluado 6'!C9</f>
        <v>1.55</v>
      </c>
      <c r="J10" s="27">
        <f t="shared" si="0"/>
        <v>26.722164412070757</v>
      </c>
      <c r="K10" s="9">
        <f>+'Evaluado 6'!H12</f>
        <v>30.15</v>
      </c>
      <c r="L10" s="9">
        <f>+'Evaluado 6'!H13</f>
        <v>26.65</v>
      </c>
      <c r="M10" s="9">
        <f>+'Evaluado 6'!G24</f>
        <v>1</v>
      </c>
      <c r="N10" s="9">
        <f>+'Evaluado 6'!G28</f>
        <v>1</v>
      </c>
      <c r="O10" s="9">
        <f>+'Evaluado 6'!G32</f>
        <v>2</v>
      </c>
      <c r="P10" s="9">
        <f>+'Evaluado 6'!G43</f>
        <v>4</v>
      </c>
      <c r="Q10" s="9">
        <f>+'Evaluado 6'!E55</f>
        <v>4</v>
      </c>
      <c r="R10" s="24">
        <f t="shared" si="1"/>
        <v>12</v>
      </c>
    </row>
    <row r="11" spans="2:18" x14ac:dyDescent="0.25">
      <c r="B11" s="2" t="str">
        <f>+'Evaluado 7'!A6</f>
        <v>Diana Maria Gil Villa</v>
      </c>
      <c r="C11" s="11">
        <f>+'Evaluado 7'!D6</f>
        <v>30238781</v>
      </c>
      <c r="D11" s="11" t="str">
        <f>+'Evaluado 7'!E6</f>
        <v>FEMENINO</v>
      </c>
      <c r="E11" s="14" t="str">
        <f>+'Evaluado 7'!F6</f>
        <v>11-04-1984</v>
      </c>
      <c r="F11" s="11">
        <f>+'Evaluado 7'!G6</f>
        <v>34</v>
      </c>
      <c r="G11" s="11" t="str">
        <f>+'Evaluado 7'!H6</f>
        <v xml:space="preserve">FACIES Lab Ciencias Básicas </v>
      </c>
      <c r="H11" s="11">
        <f>+'Evaluado 7'!A9</f>
        <v>67.599999999999994</v>
      </c>
      <c r="I11" s="11">
        <f>'Evaluado 7'!C9</f>
        <v>1.56</v>
      </c>
      <c r="J11" s="27">
        <f t="shared" si="0"/>
        <v>27.777777777777771</v>
      </c>
      <c r="K11" s="9">
        <f>+'Evaluado 7'!H12</f>
        <v>14.05</v>
      </c>
      <c r="L11" s="9">
        <f>+'Evaluado 7'!H13</f>
        <v>18.350000000000001</v>
      </c>
      <c r="M11" s="9">
        <f>+'Evaluado 7'!G24</f>
        <v>1</v>
      </c>
      <c r="N11" s="9">
        <f>+'Evaluado 7'!G28</f>
        <v>1</v>
      </c>
      <c r="O11" s="9">
        <f>+'Evaluado 7'!G32</f>
        <v>2</v>
      </c>
      <c r="P11" s="9">
        <f>+'Evaluado 7'!G43</f>
        <v>4</v>
      </c>
      <c r="Q11" s="9">
        <f>+'Evaluado 7'!E55</f>
        <v>4</v>
      </c>
      <c r="R11" s="24">
        <f t="shared" si="1"/>
        <v>12</v>
      </c>
    </row>
    <row r="12" spans="2:18" x14ac:dyDescent="0.25">
      <c r="B12" s="2" t="str">
        <f>+'Evaluado 8'!A6</f>
        <v>Juan Zea Miranda</v>
      </c>
      <c r="C12" s="11">
        <f>+'Evaluado 8'!D6</f>
        <v>10124288</v>
      </c>
      <c r="D12" s="11" t="str">
        <f>+'Evaluado 8'!E6</f>
        <v>MASCULINO</v>
      </c>
      <c r="E12" s="14" t="str">
        <f>+'Evaluado 8'!F6</f>
        <v>06-07-1972</v>
      </c>
      <c r="F12" s="11">
        <f>+'Evaluado 8'!G6</f>
        <v>45</v>
      </c>
      <c r="G12" s="11" t="str">
        <f>+'Evaluado 8'!H6</f>
        <v xml:space="preserve">FACIES </v>
      </c>
      <c r="H12" s="27">
        <f>+'Evaluado 8'!A9</f>
        <v>64</v>
      </c>
      <c r="I12" s="11">
        <f>'Evaluado 8'!C9</f>
        <v>1.55</v>
      </c>
      <c r="J12" s="27">
        <f t="shared" si="0"/>
        <v>26.638917793964616</v>
      </c>
      <c r="K12" s="9">
        <f>+'Evaluado 8'!H12</f>
        <v>28</v>
      </c>
      <c r="L12" s="9">
        <f>+'Evaluado 8'!H13</f>
        <v>30.299999999999997</v>
      </c>
      <c r="M12" s="9">
        <f>+'Evaluado 8'!G24</f>
        <v>1</v>
      </c>
      <c r="N12" s="9">
        <f>+'Evaluado 8'!G28</f>
        <v>1</v>
      </c>
      <c r="O12" s="9">
        <f>+'Evaluado 8'!G32</f>
        <v>2</v>
      </c>
      <c r="P12" s="9">
        <f>+'Evaluado 8'!G43</f>
        <v>4</v>
      </c>
      <c r="Q12" s="9">
        <f>+'Evaluado 8'!E55</f>
        <v>4</v>
      </c>
      <c r="R12" s="24">
        <f t="shared" si="1"/>
        <v>12</v>
      </c>
    </row>
    <row r="13" spans="2:18" x14ac:dyDescent="0.25">
      <c r="B13" s="2" t="str">
        <f>+'Evaluado 9'!A6</f>
        <v>Diana Marcela Alvarez</v>
      </c>
      <c r="C13" s="11">
        <f>+'Evaluado 9'!D6</f>
        <v>25235124</v>
      </c>
      <c r="D13" s="11" t="str">
        <f>+'Evaluado 9'!E6</f>
        <v>FEMENINO</v>
      </c>
      <c r="E13" s="14" t="str">
        <f>+'Evaluado 9'!F6</f>
        <v>04-12-1977</v>
      </c>
      <c r="F13" s="11">
        <f>+'Evaluado 9'!G6</f>
        <v>40</v>
      </c>
      <c r="G13" s="11" t="str">
        <f>+'Evaluado 9'!H6</f>
        <v>Facies</v>
      </c>
      <c r="H13" s="11">
        <f>+'Evaluado 9'!A9</f>
        <v>61.7</v>
      </c>
      <c r="I13" s="11">
        <f>'Evaluado 9'!C9</f>
        <v>1.63</v>
      </c>
      <c r="J13" s="27">
        <f t="shared" si="0"/>
        <v>23.222552598893451</v>
      </c>
      <c r="K13" s="9">
        <f>+'Evaluado 9'!H12</f>
        <v>30.049999999999997</v>
      </c>
      <c r="L13" s="9">
        <f>+'Evaluado 9'!H13</f>
        <v>21.8</v>
      </c>
      <c r="M13" s="9">
        <f>+'Evaluado 9'!G24</f>
        <v>1</v>
      </c>
      <c r="N13" s="9">
        <f>+'Evaluado 9'!G28</f>
        <v>1</v>
      </c>
      <c r="O13" s="9">
        <f>+'Evaluado 9'!G32</f>
        <v>2</v>
      </c>
      <c r="P13" s="9">
        <f>+'Evaluado 9'!G43</f>
        <v>3</v>
      </c>
      <c r="Q13" s="9">
        <f>+'Evaluado 9'!E55</f>
        <v>4</v>
      </c>
      <c r="R13" s="24">
        <f t="shared" si="1"/>
        <v>11</v>
      </c>
    </row>
    <row r="14" spans="2:18" x14ac:dyDescent="0.25">
      <c r="B14" s="2" t="str">
        <f>+'Evaluado 10'!A6</f>
        <v>Samuel Eduardo Trujillo Henao</v>
      </c>
      <c r="C14" s="11">
        <f>+'Evaluado 10'!D6</f>
        <v>10276122</v>
      </c>
      <c r="D14" s="11" t="str">
        <f>+'Evaluado 10'!E6</f>
        <v>MASCULINO</v>
      </c>
      <c r="E14" s="14" t="str">
        <f>+'Evaluado 10'!F6</f>
        <v>08-03-1967</v>
      </c>
      <c r="F14" s="11">
        <f>+'Evaluado 10'!G6</f>
        <v>51</v>
      </c>
      <c r="G14" s="11" t="str">
        <f>+'Evaluado 10'!H6</f>
        <v>Facies</v>
      </c>
      <c r="H14" s="11">
        <f>+'Evaluado 10'!A9</f>
        <v>84.5</v>
      </c>
      <c r="I14" s="11">
        <f>'Evaluado 10'!C9</f>
        <v>1.77</v>
      </c>
      <c r="J14" s="27">
        <f t="shared" si="0"/>
        <v>26.971815251045356</v>
      </c>
      <c r="K14" s="9">
        <f>+'Evaluado 10'!H12</f>
        <v>49.9</v>
      </c>
      <c r="L14" s="9">
        <f>+'Evaluado 10'!H13</f>
        <v>40.75</v>
      </c>
      <c r="M14" s="9">
        <f>+'Evaluado 10'!G24</f>
        <v>1</v>
      </c>
      <c r="N14" s="9">
        <f>+'Evaluado 10'!G28</f>
        <v>1</v>
      </c>
      <c r="O14" s="9">
        <f>+'Evaluado 10'!G32</f>
        <v>2</v>
      </c>
      <c r="P14" s="9">
        <f>+'Evaluado 10'!G43</f>
        <v>4</v>
      </c>
      <c r="Q14" s="9">
        <f>+'Evaluado 10'!E55</f>
        <v>4</v>
      </c>
      <c r="R14" s="24">
        <f t="shared" si="1"/>
        <v>12</v>
      </c>
    </row>
    <row r="15" spans="2:18" x14ac:dyDescent="0.25">
      <c r="B15" s="2" t="str">
        <f>+'Evaluado 11'!A6</f>
        <v>Clemencia Montañes Reyes</v>
      </c>
      <c r="C15" s="11">
        <f>+'Evaluado 11'!D6</f>
        <v>42067224</v>
      </c>
      <c r="D15" s="11" t="str">
        <f>+'Evaluado 11'!E6</f>
        <v>FEMENINO</v>
      </c>
      <c r="E15" s="14" t="str">
        <f>+'Evaluado 11'!F6</f>
        <v>30-03-1963</v>
      </c>
      <c r="F15" s="11">
        <f>+'Evaluado 11'!G6</f>
        <v>55</v>
      </c>
      <c r="G15" s="11" t="str">
        <f>+'Evaluado 11'!H6</f>
        <v>Facies</v>
      </c>
      <c r="H15" s="11">
        <f>+'Evaluado 11'!A9</f>
        <v>62.6</v>
      </c>
      <c r="I15" s="11">
        <f>'Evaluado 11'!C9</f>
        <v>1.58</v>
      </c>
      <c r="J15" s="27">
        <f t="shared" si="0"/>
        <v>25.07610959782086</v>
      </c>
      <c r="K15" s="9">
        <f>+'Evaluado 11'!H12</f>
        <v>27.7</v>
      </c>
      <c r="L15" s="9">
        <f>+'Evaluado 11'!H13</f>
        <v>24.95</v>
      </c>
      <c r="M15" s="9">
        <f>+'Evaluado 11'!G24</f>
        <v>1</v>
      </c>
      <c r="N15" s="9">
        <f>+'Evaluado 11'!G28</f>
        <v>1</v>
      </c>
      <c r="O15" s="9">
        <f>+'Evaluado 11'!G32</f>
        <v>2</v>
      </c>
      <c r="P15" s="9">
        <f>+'Evaluado 11'!G43</f>
        <v>4</v>
      </c>
      <c r="Q15" s="9">
        <f>+'Evaluado 11'!E55</f>
        <v>4</v>
      </c>
      <c r="R15" s="24">
        <f t="shared" si="1"/>
        <v>12</v>
      </c>
    </row>
    <row r="16" spans="2:18" x14ac:dyDescent="0.25">
      <c r="B16" s="2" t="str">
        <f>+'Evaluado 12'!A6</f>
        <v>Carlos Danilo Zapata Valencia</v>
      </c>
      <c r="C16" s="11">
        <f>+'Evaluado 12'!D6</f>
        <v>10246685</v>
      </c>
      <c r="D16" s="11" t="str">
        <f>+'Evaluado 12'!E6</f>
        <v>MASCULINO</v>
      </c>
      <c r="E16" s="14" t="str">
        <f>+'Evaluado 12'!F6</f>
        <v>05-04-1959</v>
      </c>
      <c r="F16" s="11">
        <f>+'Evaluado 12'!G6</f>
        <v>59</v>
      </c>
      <c r="G16" s="11" t="str">
        <f>+'Evaluado 12'!H6</f>
        <v>CDR</v>
      </c>
      <c r="H16" s="27">
        <f>+'Evaluado 12'!A9</f>
        <v>83</v>
      </c>
      <c r="I16" s="11">
        <f>'Evaluado 12'!C9</f>
        <v>1.74</v>
      </c>
      <c r="J16" s="27">
        <f t="shared" si="0"/>
        <v>27.414453692693883</v>
      </c>
      <c r="K16" s="9">
        <f>+'Evaluado 12'!H12</f>
        <v>43.05</v>
      </c>
      <c r="L16" s="9">
        <f>+'Evaluado 12'!H13</f>
        <v>38.450000000000003</v>
      </c>
      <c r="M16" s="9">
        <f>+'Evaluado 12'!G24</f>
        <v>1</v>
      </c>
      <c r="N16" s="9">
        <f>+'Evaluado 12'!G28</f>
        <v>1</v>
      </c>
      <c r="O16" s="9">
        <f>+'Evaluado 12'!G32</f>
        <v>2</v>
      </c>
      <c r="P16" s="9">
        <f>+'Evaluado 12'!G43</f>
        <v>4</v>
      </c>
      <c r="Q16" s="9">
        <f>+'Evaluado 12'!E55</f>
        <v>4</v>
      </c>
      <c r="R16" s="24">
        <f t="shared" si="1"/>
        <v>12</v>
      </c>
    </row>
    <row r="17" spans="2:18" x14ac:dyDescent="0.25">
      <c r="B17" s="2" t="str">
        <f>+'Evaluado 13'!A6</f>
        <v>Bibiana Murillo Gomez</v>
      </c>
      <c r="C17" s="11">
        <f>+'Evaluado 13'!D6</f>
        <v>42081266</v>
      </c>
      <c r="D17" s="11" t="str">
        <f>+'Evaluado 13'!E6</f>
        <v>FEMENINO</v>
      </c>
      <c r="E17" s="14" t="str">
        <f>+'Evaluado 13'!F6</f>
        <v>14-12-1966</v>
      </c>
      <c r="F17" s="11">
        <f>+'Evaluado 13'!G6</f>
        <v>51</v>
      </c>
      <c r="G17" s="11" t="str">
        <f>+'Evaluado 13'!H6</f>
        <v>Facies</v>
      </c>
      <c r="H17" s="11">
        <f>+'Evaluado 13'!A9</f>
        <v>54.4</v>
      </c>
      <c r="I17" s="11">
        <f>'Evaluado 13'!C9</f>
        <v>1.51</v>
      </c>
      <c r="J17" s="27">
        <f t="shared" si="0"/>
        <v>23.858602692864348</v>
      </c>
      <c r="K17" s="9">
        <f>+'Evaluado 13'!H12</f>
        <v>21.25</v>
      </c>
      <c r="L17" s="9">
        <f>+'Evaluado 13'!H13</f>
        <v>23.700000000000003</v>
      </c>
      <c r="M17" s="9">
        <f>+'Evaluado 13'!G24</f>
        <v>1</v>
      </c>
      <c r="N17" s="9">
        <f>+'Evaluado 13'!G28</f>
        <v>1</v>
      </c>
      <c r="O17" s="9">
        <f>+'Evaluado 13'!G32</f>
        <v>2</v>
      </c>
      <c r="P17" s="9">
        <f>+'Evaluado 13'!G43</f>
        <v>4</v>
      </c>
      <c r="Q17" s="9">
        <f>+'Evaluado 13'!E55</f>
        <v>4</v>
      </c>
      <c r="R17" s="24">
        <f t="shared" si="1"/>
        <v>12</v>
      </c>
    </row>
    <row r="18" spans="2:18" x14ac:dyDescent="0.25">
      <c r="B18" s="2" t="str">
        <f>+'Evaluado 14'!A6</f>
        <v xml:space="preserve">Lina Maria Gonzalez Arias </v>
      </c>
      <c r="C18" s="11">
        <f>+'Evaluado 14'!D6</f>
        <v>1013601036</v>
      </c>
      <c r="D18" s="11" t="str">
        <f>+'Evaluado 14'!E6</f>
        <v>FEMENINO</v>
      </c>
      <c r="E18" s="14" t="str">
        <f>+'Evaluado 14'!F6</f>
        <v>07-12-1987</v>
      </c>
      <c r="F18" s="11">
        <f>+'Evaluado 14'!G6</f>
        <v>30</v>
      </c>
      <c r="G18" s="11" t="str">
        <f>+'Evaluado 14'!H6</f>
        <v xml:space="preserve">FACIES </v>
      </c>
      <c r="H18" s="11">
        <f>+'Evaluado 14'!A9</f>
        <v>82.1</v>
      </c>
      <c r="I18" s="11">
        <f>'Evaluado 14'!C9</f>
        <v>1.65</v>
      </c>
      <c r="J18" s="27">
        <f t="shared" si="0"/>
        <v>30.156106519742885</v>
      </c>
      <c r="K18" s="9">
        <f>+'Evaluado 14'!H12</f>
        <v>24.3</v>
      </c>
      <c r="L18" s="9">
        <f>+'Evaluado 14'!H13</f>
        <v>26.9</v>
      </c>
      <c r="M18" s="9">
        <f>+'Evaluado 14'!G24</f>
        <v>1</v>
      </c>
      <c r="N18" s="9">
        <f>+'Evaluado 14'!G28</f>
        <v>1</v>
      </c>
      <c r="O18" s="9">
        <f>+'Evaluado 14'!G32</f>
        <v>2</v>
      </c>
      <c r="P18" s="9">
        <f>+'Evaluado 14'!G43</f>
        <v>4</v>
      </c>
      <c r="Q18" s="9">
        <f>+'Evaluado 14'!E55</f>
        <v>4</v>
      </c>
      <c r="R18" s="24">
        <f t="shared" si="1"/>
        <v>12</v>
      </c>
    </row>
    <row r="19" spans="2:18" x14ac:dyDescent="0.25">
      <c r="B19" s="2" t="str">
        <f>+'Evaluado 15'!A6</f>
        <v>RODOLFO ADRIAN CABRALES VEGA</v>
      </c>
      <c r="C19" s="11">
        <f>+'Evaluado 15'!D6</f>
        <v>10114282</v>
      </c>
      <c r="D19" s="11" t="str">
        <f>+'Evaluado 15'!E6</f>
        <v>MASCULINO</v>
      </c>
      <c r="E19" s="14" t="str">
        <f>+'Evaluado 15'!F6</f>
        <v>28-01-1964</v>
      </c>
      <c r="F19" s="11">
        <f>+'Evaluado 15'!G6</f>
        <v>54</v>
      </c>
      <c r="G19" s="11" t="str">
        <f>+'Evaluado 15'!H6</f>
        <v>FACIES</v>
      </c>
      <c r="H19" s="11">
        <f>+'Evaluado 15'!A9</f>
        <v>64.400000000000006</v>
      </c>
      <c r="I19" s="41">
        <f>'Evaluado 15'!C9</f>
        <v>1.7</v>
      </c>
      <c r="J19" s="27">
        <f t="shared" si="0"/>
        <v>22.283737024221459</v>
      </c>
      <c r="K19" s="9">
        <f>+'Evaluado 15'!H12</f>
        <v>40.85</v>
      </c>
      <c r="L19" s="9">
        <f>+'Evaluado 15'!H13</f>
        <v>36.900000000000006</v>
      </c>
      <c r="M19" s="9">
        <f>+'Evaluado 15'!G24</f>
        <v>1</v>
      </c>
      <c r="N19" s="9">
        <f>+'Evaluado 15'!G28</f>
        <v>1</v>
      </c>
      <c r="O19" s="9">
        <f>+'Evaluado 15'!G32</f>
        <v>2</v>
      </c>
      <c r="P19" s="9">
        <f>+'Evaluado 15'!G43</f>
        <v>4</v>
      </c>
      <c r="Q19" s="9">
        <f>+'Evaluado 15'!E55</f>
        <v>4</v>
      </c>
      <c r="R19" s="24">
        <f t="shared" si="1"/>
        <v>12</v>
      </c>
    </row>
    <row r="20" spans="2:18" x14ac:dyDescent="0.25">
      <c r="B20" s="2"/>
      <c r="C20" s="2"/>
      <c r="D20" s="2"/>
      <c r="E20" s="2"/>
      <c r="F20" s="2"/>
      <c r="G20" s="2"/>
      <c r="H20" s="2"/>
      <c r="I20" s="2"/>
      <c r="J20" s="2"/>
      <c r="K20" s="2"/>
      <c r="L20" s="2"/>
      <c r="M20" s="2"/>
      <c r="N20" s="2"/>
      <c r="O20" s="2"/>
      <c r="P20" s="2"/>
      <c r="Q20" s="2"/>
      <c r="R20" s="2"/>
    </row>
    <row r="21" spans="2:18" x14ac:dyDescent="0.25">
      <c r="B21" s="2"/>
      <c r="C21" s="2"/>
      <c r="D21" s="2"/>
      <c r="E21" s="2"/>
      <c r="F21" s="2"/>
      <c r="G21" s="2"/>
      <c r="H21" s="2"/>
      <c r="I21" s="2"/>
      <c r="J21" s="2"/>
      <c r="K21" s="2"/>
      <c r="L21" s="2"/>
      <c r="M21" s="2"/>
      <c r="N21" s="2"/>
      <c r="O21" s="2"/>
      <c r="P21" s="2"/>
      <c r="Q21" s="2"/>
      <c r="R21" s="2"/>
    </row>
    <row r="22" spans="2:18" x14ac:dyDescent="0.25">
      <c r="B22" s="2"/>
      <c r="C22" s="2"/>
      <c r="D22" s="2"/>
      <c r="E22" s="2"/>
      <c r="F22" s="2"/>
      <c r="G22" s="2"/>
      <c r="H22" s="2"/>
      <c r="I22" s="2"/>
      <c r="J22" s="2"/>
      <c r="K22" s="2"/>
      <c r="L22" s="2"/>
      <c r="M22" s="2"/>
      <c r="N22" s="2"/>
      <c r="O22" s="2"/>
      <c r="P22" s="2"/>
      <c r="Q22" s="2"/>
      <c r="R22" s="2"/>
    </row>
    <row r="23" spans="2:18" x14ac:dyDescent="0.25">
      <c r="B23" s="2"/>
      <c r="C23" s="2"/>
      <c r="D23" s="2"/>
      <c r="E23" s="2"/>
      <c r="F23" s="2"/>
      <c r="G23" s="2"/>
      <c r="H23" s="2"/>
      <c r="I23" s="2"/>
      <c r="J23" s="2"/>
      <c r="K23" s="2"/>
      <c r="L23" s="2"/>
      <c r="M23" s="2"/>
      <c r="N23" s="2"/>
      <c r="O23" s="2"/>
      <c r="P23" s="2"/>
      <c r="Q23" s="2"/>
      <c r="R23" s="2"/>
    </row>
  </sheetData>
  <mergeCells count="2">
    <mergeCell ref="K2:R3"/>
    <mergeCell ref="B2:J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A6" sqref="A6:C6"/>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18" customWidth="1"/>
  </cols>
  <sheetData>
    <row r="1" spans="1:10" x14ac:dyDescent="0.25">
      <c r="B1" s="84" t="s">
        <v>69</v>
      </c>
      <c r="C1" s="84"/>
      <c r="D1" s="84"/>
      <c r="E1" s="84"/>
      <c r="F1" s="84"/>
      <c r="G1" s="84"/>
    </row>
    <row r="2" spans="1:10" x14ac:dyDescent="0.25">
      <c r="B2" s="97" t="s">
        <v>70</v>
      </c>
      <c r="C2" s="97"/>
      <c r="D2" s="97"/>
      <c r="E2" s="97"/>
      <c r="F2" s="97"/>
      <c r="G2" s="97"/>
    </row>
    <row r="3" spans="1:10" x14ac:dyDescent="0.25">
      <c r="B3" s="97"/>
      <c r="C3" s="97"/>
      <c r="D3" s="97"/>
      <c r="E3" s="97"/>
      <c r="F3" s="97"/>
      <c r="G3" s="97"/>
    </row>
    <row r="4" spans="1:10" x14ac:dyDescent="0.25">
      <c r="B4" s="19"/>
      <c r="C4" s="19"/>
      <c r="D4" s="19"/>
      <c r="E4" s="19"/>
      <c r="F4" s="19"/>
      <c r="G4" s="19"/>
    </row>
    <row r="5" spans="1:10" x14ac:dyDescent="0.25">
      <c r="A5" s="73" t="s">
        <v>18</v>
      </c>
      <c r="B5" s="73"/>
      <c r="C5" s="73"/>
      <c r="D5" s="12" t="s">
        <v>9</v>
      </c>
      <c r="E5" s="12" t="s">
        <v>65</v>
      </c>
      <c r="F5" s="12" t="s">
        <v>19</v>
      </c>
      <c r="G5" s="12" t="s">
        <v>2</v>
      </c>
      <c r="H5" s="12" t="s">
        <v>3</v>
      </c>
    </row>
    <row r="6" spans="1:10" x14ac:dyDescent="0.25">
      <c r="A6" s="57" t="s">
        <v>84</v>
      </c>
      <c r="B6" s="57"/>
      <c r="C6" s="57"/>
      <c r="D6" s="25">
        <v>25235124</v>
      </c>
      <c r="E6" s="25" t="s">
        <v>74</v>
      </c>
      <c r="F6" s="14" t="s">
        <v>106</v>
      </c>
      <c r="G6" s="25">
        <v>40</v>
      </c>
      <c r="H6" s="25" t="s">
        <v>85</v>
      </c>
    </row>
    <row r="7" spans="1:10" x14ac:dyDescent="0.25">
      <c r="A7" s="16"/>
      <c r="B7" s="16"/>
      <c r="C7" s="16"/>
      <c r="D7" s="17"/>
      <c r="E7" s="17"/>
      <c r="F7" s="17"/>
      <c r="G7" s="17"/>
      <c r="H7" s="17"/>
    </row>
    <row r="8" spans="1:10" ht="15.75" thickBot="1" x14ac:dyDescent="0.3">
      <c r="A8" s="78" t="s">
        <v>66</v>
      </c>
      <c r="B8" s="78"/>
      <c r="C8" s="78" t="s">
        <v>67</v>
      </c>
      <c r="D8" s="78"/>
      <c r="E8" s="57" t="s">
        <v>6</v>
      </c>
      <c r="F8" s="57"/>
      <c r="G8" s="71" t="s">
        <v>167</v>
      </c>
      <c r="H8" s="71"/>
      <c r="I8" s="78" t="s">
        <v>110</v>
      </c>
      <c r="J8" s="78"/>
    </row>
    <row r="9" spans="1:10" ht="19.5" thickBot="1" x14ac:dyDescent="0.35">
      <c r="A9" s="57">
        <v>61.7</v>
      </c>
      <c r="B9" s="57"/>
      <c r="C9" s="57">
        <v>1.63</v>
      </c>
      <c r="D9" s="57"/>
      <c r="E9" s="69">
        <f>A9/(C9*C9)</f>
        <v>23.222552598893451</v>
      </c>
      <c r="F9" s="70"/>
      <c r="G9" s="117" t="s">
        <v>154</v>
      </c>
      <c r="H9" s="117"/>
      <c r="I9" s="121" t="s">
        <v>86</v>
      </c>
      <c r="J9" s="63"/>
    </row>
    <row r="10" spans="1:10" x14ac:dyDescent="0.25">
      <c r="I10" s="58" t="s">
        <v>166</v>
      </c>
    </row>
    <row r="11" spans="1:10" ht="15.75" thickBot="1" x14ac:dyDescent="0.3">
      <c r="A11" s="73" t="s">
        <v>25</v>
      </c>
      <c r="B11" s="73"/>
      <c r="C11" s="73"/>
      <c r="D11" s="73"/>
      <c r="E11" s="73"/>
      <c r="F11" s="73"/>
      <c r="G11" s="73"/>
      <c r="H11" s="73"/>
      <c r="I11" s="100"/>
    </row>
    <row r="12" spans="1:10" ht="15.75" thickBot="1" x14ac:dyDescent="0.3">
      <c r="A12" s="85" t="s">
        <v>20</v>
      </c>
      <c r="B12" s="85"/>
      <c r="C12" s="5" t="s">
        <v>22</v>
      </c>
      <c r="D12" s="25">
        <v>29.7</v>
      </c>
      <c r="E12" s="5" t="s">
        <v>17</v>
      </c>
      <c r="F12" s="25">
        <v>30.4</v>
      </c>
      <c r="G12" s="5" t="s">
        <v>23</v>
      </c>
      <c r="H12" s="53">
        <f>+AVERAGE(D12,F12)</f>
        <v>30.049999999999997</v>
      </c>
      <c r="I12" s="76" t="s">
        <v>154</v>
      </c>
    </row>
    <row r="13" spans="1:10" ht="15.75" thickBot="1" x14ac:dyDescent="0.3">
      <c r="A13" s="85" t="s">
        <v>21</v>
      </c>
      <c r="B13" s="85"/>
      <c r="C13" s="5" t="s">
        <v>22</v>
      </c>
      <c r="D13" s="25">
        <v>21.8</v>
      </c>
      <c r="E13" s="5" t="s">
        <v>17</v>
      </c>
      <c r="F13" s="25">
        <v>21.8</v>
      </c>
      <c r="G13" s="5" t="s">
        <v>23</v>
      </c>
      <c r="H13" s="53">
        <f>+AVERAGE(D13,F13)</f>
        <v>21.8</v>
      </c>
      <c r="I13" s="76"/>
    </row>
    <row r="14" spans="1:10" x14ac:dyDescent="0.25">
      <c r="A14" s="7"/>
      <c r="B14" s="7"/>
      <c r="C14" s="7"/>
      <c r="D14" s="7"/>
      <c r="E14" s="7"/>
      <c r="F14" s="7"/>
      <c r="G14" s="7"/>
      <c r="H14" s="7"/>
    </row>
    <row r="15" spans="1:10" x14ac:dyDescent="0.25">
      <c r="A15" s="6"/>
      <c r="B15" s="89" t="s">
        <v>24</v>
      </c>
      <c r="C15" s="89"/>
      <c r="D15" s="6"/>
      <c r="E15" s="6"/>
      <c r="F15" s="6"/>
      <c r="G15" s="6"/>
      <c r="H15" s="6"/>
    </row>
    <row r="16" spans="1:10" x14ac:dyDescent="0.25">
      <c r="A16" s="58" t="s">
        <v>135</v>
      </c>
      <c r="B16" s="58"/>
      <c r="C16" s="58"/>
      <c r="D16" s="58"/>
      <c r="E16" s="58"/>
      <c r="F16" s="58"/>
      <c r="G16" s="58"/>
      <c r="H16" s="58"/>
    </row>
    <row r="17" spans="1:8" x14ac:dyDescent="0.25">
      <c r="A17" s="58"/>
      <c r="B17" s="58"/>
      <c r="C17" s="58"/>
      <c r="D17" s="58"/>
      <c r="E17" s="58"/>
      <c r="F17" s="58"/>
      <c r="G17" s="58"/>
      <c r="H17" s="58"/>
    </row>
    <row r="18" spans="1:8" x14ac:dyDescent="0.25">
      <c r="A18" s="58"/>
      <c r="B18" s="58"/>
      <c r="C18" s="58"/>
      <c r="D18" s="58"/>
      <c r="E18" s="58"/>
      <c r="F18" s="58"/>
      <c r="G18" s="58"/>
      <c r="H18" s="58"/>
    </row>
    <row r="19" spans="1:8" x14ac:dyDescent="0.25">
      <c r="A19" s="58"/>
      <c r="B19" s="58"/>
      <c r="C19" s="58"/>
      <c r="D19" s="58"/>
      <c r="E19" s="58"/>
      <c r="F19" s="58"/>
      <c r="G19" s="58"/>
      <c r="H19" s="58"/>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2</v>
      </c>
      <c r="H32" s="63"/>
    </row>
    <row r="33" spans="1:8" ht="15.75" thickBot="1" x14ac:dyDescent="0.3">
      <c r="A33" s="58"/>
      <c r="B33" s="58"/>
      <c r="C33" s="58"/>
      <c r="D33" s="58"/>
      <c r="G33" s="63"/>
      <c r="H33" s="63"/>
    </row>
    <row r="34" spans="1:8" ht="19.5" thickBot="1" x14ac:dyDescent="0.3">
      <c r="C34" s="90" t="s">
        <v>33</v>
      </c>
      <c r="D34" s="90"/>
      <c r="H34" s="49" t="s">
        <v>154</v>
      </c>
    </row>
    <row r="35" spans="1:8" x14ac:dyDescent="0.25">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63">
        <v>11.63</v>
      </c>
      <c r="H40" s="63"/>
    </row>
    <row r="41" spans="1:8" x14ac:dyDescent="0.25">
      <c r="A41" s="56"/>
      <c r="B41" s="56"/>
      <c r="C41" s="56"/>
      <c r="D41" s="56"/>
      <c r="G41" s="63"/>
      <c r="H41" s="63"/>
    </row>
    <row r="43" spans="1:8" x14ac:dyDescent="0.25">
      <c r="A43" s="56" t="s">
        <v>37</v>
      </c>
      <c r="B43" s="56"/>
      <c r="C43" s="56"/>
      <c r="D43" s="56"/>
      <c r="G43" s="63">
        <v>3</v>
      </c>
      <c r="H43" s="63"/>
    </row>
    <row r="44" spans="1:8" x14ac:dyDescent="0.25">
      <c r="A44" s="56"/>
      <c r="B44" s="56"/>
      <c r="C44" s="56"/>
      <c r="D44" s="56"/>
      <c r="G44" s="63"/>
      <c r="H44" s="63"/>
    </row>
    <row r="45" spans="1:8" ht="15.75" thickBot="1" x14ac:dyDescent="0.3">
      <c r="A45" s="56"/>
      <c r="B45" s="56"/>
      <c r="C45" s="56"/>
      <c r="D45" s="56"/>
      <c r="G45" s="63"/>
      <c r="H45" s="77"/>
    </row>
    <row r="46" spans="1:8" ht="19.5" thickBot="1" x14ac:dyDescent="0.3">
      <c r="C46" s="79" t="s">
        <v>38</v>
      </c>
      <c r="D46" s="79"/>
      <c r="H46" s="50" t="s">
        <v>156</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x14ac:dyDescent="0.25">
      <c r="G53" s="64" t="s">
        <v>46</v>
      </c>
      <c r="H53" s="65"/>
      <c r="I53" s="63" t="s">
        <v>155</v>
      </c>
    </row>
    <row r="54" spans="1:9" ht="15.75" thickBot="1" x14ac:dyDescent="0.3">
      <c r="A54" s="83" t="s">
        <v>44</v>
      </c>
      <c r="B54" s="83"/>
      <c r="C54" s="84" t="s">
        <v>45</v>
      </c>
      <c r="D54" s="84"/>
      <c r="E54" s="10" t="s">
        <v>29</v>
      </c>
      <c r="G54" s="66"/>
      <c r="H54" s="67"/>
      <c r="I54" s="77"/>
    </row>
    <row r="55" spans="1:9" ht="15.75" thickBot="1" x14ac:dyDescent="0.3">
      <c r="A55" s="63">
        <v>4.96</v>
      </c>
      <c r="B55" s="63"/>
      <c r="C55" s="63">
        <f>4/A55</f>
        <v>0.80645161290322587</v>
      </c>
      <c r="D55" s="63"/>
      <c r="E55" s="63">
        <v>4</v>
      </c>
      <c r="G55" s="13" t="s">
        <v>47</v>
      </c>
      <c r="H55" s="46" t="s">
        <v>93</v>
      </c>
      <c r="I55" s="76" t="s">
        <v>154</v>
      </c>
    </row>
    <row r="56" spans="1:9" ht="15.75" thickBot="1" x14ac:dyDescent="0.3">
      <c r="A56" s="63"/>
      <c r="B56" s="63"/>
      <c r="C56" s="63"/>
      <c r="D56" s="63"/>
      <c r="E56" s="63"/>
      <c r="G56" s="13" t="s">
        <v>49</v>
      </c>
      <c r="H56" s="46" t="s">
        <v>96</v>
      </c>
      <c r="I56" s="76"/>
    </row>
    <row r="57" spans="1:9" ht="15.75" thickBot="1" x14ac:dyDescent="0.3">
      <c r="G57" s="13" t="s">
        <v>48</v>
      </c>
      <c r="H57" s="46" t="s">
        <v>93</v>
      </c>
      <c r="I57" s="76"/>
    </row>
    <row r="58" spans="1:9" ht="15.75" thickBot="1" x14ac:dyDescent="0.3">
      <c r="B58" s="62" t="s">
        <v>51</v>
      </c>
      <c r="C58" s="62"/>
      <c r="D58" s="62"/>
      <c r="G58" s="42" t="s">
        <v>63</v>
      </c>
      <c r="H58" s="53" t="s">
        <v>101</v>
      </c>
      <c r="I58" s="76"/>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x14ac:dyDescent="0.25">
      <c r="A66" s="58" t="s">
        <v>136</v>
      </c>
      <c r="B66" s="58"/>
      <c r="C66" s="58"/>
      <c r="D66" s="58"/>
      <c r="E66" s="58"/>
      <c r="F66" s="58"/>
      <c r="G66" s="58"/>
      <c r="H66" s="58"/>
    </row>
    <row r="67" spans="1:15" x14ac:dyDescent="0.25">
      <c r="A67" s="58"/>
      <c r="B67" s="58"/>
      <c r="C67" s="58"/>
      <c r="D67" s="58"/>
      <c r="E67" s="58"/>
      <c r="F67" s="58"/>
      <c r="G67" s="58"/>
      <c r="H67" s="58"/>
    </row>
    <row r="68" spans="1:15" x14ac:dyDescent="0.25">
      <c r="A68" s="58"/>
      <c r="B68" s="58"/>
      <c r="C68" s="58"/>
      <c r="D68" s="58"/>
      <c r="E68" s="58"/>
      <c r="F68" s="58"/>
      <c r="G68" s="58"/>
      <c r="H68" s="58"/>
    </row>
    <row r="69" spans="1:15" x14ac:dyDescent="0.25">
      <c r="A69" s="58"/>
      <c r="B69" s="58"/>
      <c r="C69" s="58"/>
      <c r="D69" s="58"/>
      <c r="E69" s="58"/>
      <c r="F69" s="58"/>
      <c r="G69" s="58"/>
      <c r="H69" s="58"/>
    </row>
    <row r="70" spans="1:15" x14ac:dyDescent="0.25">
      <c r="A70" s="58"/>
      <c r="B70" s="58"/>
      <c r="C70" s="58"/>
      <c r="D70" s="58"/>
      <c r="E70" s="58"/>
      <c r="F70" s="58"/>
      <c r="G70" s="58"/>
      <c r="H70" s="58"/>
    </row>
    <row r="71" spans="1:15" x14ac:dyDescent="0.25">
      <c r="A71" s="58"/>
      <c r="B71" s="58"/>
      <c r="C71" s="58"/>
      <c r="D71" s="58"/>
      <c r="E71" s="58"/>
      <c r="F71" s="58"/>
      <c r="G71" s="58"/>
      <c r="H71" s="58"/>
    </row>
    <row r="73" spans="1:15" x14ac:dyDescent="0.25">
      <c r="A73" s="119" t="s">
        <v>157</v>
      </c>
      <c r="B73" s="119"/>
      <c r="C73" s="119"/>
      <c r="D73" s="58" t="s">
        <v>161</v>
      </c>
      <c r="E73" s="58"/>
      <c r="F73" s="58"/>
      <c r="G73" s="58" t="s">
        <v>159</v>
      </c>
      <c r="H73" s="58"/>
      <c r="I73" s="58"/>
      <c r="J73" s="56" t="s">
        <v>162</v>
      </c>
      <c r="K73" s="56"/>
      <c r="L73" s="56"/>
      <c r="M73" s="56" t="s">
        <v>164</v>
      </c>
      <c r="N73" s="56"/>
      <c r="O73" s="56"/>
    </row>
    <row r="74" spans="1:15" x14ac:dyDescent="0.25">
      <c r="A74" s="119"/>
      <c r="B74" s="119"/>
      <c r="C74" s="119"/>
      <c r="D74" s="58"/>
      <c r="E74" s="58"/>
      <c r="F74" s="58"/>
      <c r="G74" s="58"/>
      <c r="H74" s="58"/>
      <c r="I74" s="58"/>
      <c r="J74" s="56"/>
      <c r="K74" s="56"/>
      <c r="L74" s="56"/>
      <c r="M74" s="56"/>
      <c r="N74" s="56"/>
      <c r="O74" s="56"/>
    </row>
    <row r="75" spans="1:15" x14ac:dyDescent="0.25">
      <c r="A75" s="118" t="s">
        <v>158</v>
      </c>
      <c r="B75" s="118"/>
      <c r="C75" s="118"/>
      <c r="D75" s="57" t="s">
        <v>158</v>
      </c>
      <c r="E75" s="57"/>
      <c r="F75" s="57"/>
      <c r="G75" s="63" t="s">
        <v>160</v>
      </c>
      <c r="H75" s="63"/>
      <c r="I75" s="63"/>
      <c r="J75" s="57" t="s">
        <v>163</v>
      </c>
      <c r="K75" s="57"/>
      <c r="L75" s="57"/>
      <c r="M75" s="57" t="s">
        <v>165</v>
      </c>
      <c r="N75" s="57"/>
      <c r="O75" s="57"/>
    </row>
  </sheetData>
  <mergeCells count="70">
    <mergeCell ref="C49:D49"/>
    <mergeCell ref="A43:D45"/>
    <mergeCell ref="B60:D60"/>
    <mergeCell ref="B61:D61"/>
    <mergeCell ref="B65:C65"/>
    <mergeCell ref="A66:H71"/>
    <mergeCell ref="G40:H41"/>
    <mergeCell ref="A55:B56"/>
    <mergeCell ref="C55:D56"/>
    <mergeCell ref="E55:E56"/>
    <mergeCell ref="B58:D58"/>
    <mergeCell ref="B59:D59"/>
    <mergeCell ref="C50:D50"/>
    <mergeCell ref="B52:D52"/>
    <mergeCell ref="A54:B54"/>
    <mergeCell ref="C54:D54"/>
    <mergeCell ref="G43:H45"/>
    <mergeCell ref="C46:D46"/>
    <mergeCell ref="C47:D47"/>
    <mergeCell ref="C48:D48"/>
    <mergeCell ref="B38:D38"/>
    <mergeCell ref="A40:D41"/>
    <mergeCell ref="C26:D26"/>
    <mergeCell ref="A28:D29"/>
    <mergeCell ref="G28:H29"/>
    <mergeCell ref="C30:D30"/>
    <mergeCell ref="A32:D33"/>
    <mergeCell ref="G32:H33"/>
    <mergeCell ref="A24:D25"/>
    <mergeCell ref="G24:H25"/>
    <mergeCell ref="C34:D34"/>
    <mergeCell ref="C35:D35"/>
    <mergeCell ref="C36:D36"/>
    <mergeCell ref="I8:J8"/>
    <mergeCell ref="I9:J9"/>
    <mergeCell ref="E8:F8"/>
    <mergeCell ref="G8:H8"/>
    <mergeCell ref="A16:H19"/>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5:I58"/>
    <mergeCell ref="A11:H11"/>
    <mergeCell ref="E9:F9"/>
    <mergeCell ref="G9:H9"/>
    <mergeCell ref="I10:I11"/>
    <mergeCell ref="I12:I13"/>
    <mergeCell ref="G53:H54"/>
    <mergeCell ref="I53:I54"/>
    <mergeCell ref="B15:C15"/>
    <mergeCell ref="A9:B9"/>
    <mergeCell ref="C9:D9"/>
    <mergeCell ref="A12:B12"/>
    <mergeCell ref="A13:B13"/>
    <mergeCell ref="A21:H21"/>
    <mergeCell ref="B22:C22"/>
    <mergeCell ref="G22:H22"/>
  </mergeCells>
  <hyperlinks>
    <hyperlink ref="I9" r:id="rId1"/>
  </hyperlinks>
  <pageMargins left="0.7" right="0.7" top="0.75" bottom="0.75" header="0.3" footer="0.3"/>
  <pageSetup paperSize="3"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A6" sqref="A6:C6"/>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18" customWidth="1"/>
  </cols>
  <sheetData>
    <row r="1" spans="1:10" x14ac:dyDescent="0.25">
      <c r="B1" s="84" t="s">
        <v>69</v>
      </c>
      <c r="C1" s="84"/>
      <c r="D1" s="84"/>
      <c r="E1" s="84"/>
      <c r="F1" s="84"/>
      <c r="G1" s="84"/>
    </row>
    <row r="2" spans="1:10" x14ac:dyDescent="0.25">
      <c r="B2" s="97" t="s">
        <v>70</v>
      </c>
      <c r="C2" s="97"/>
      <c r="D2" s="97"/>
      <c r="E2" s="97"/>
      <c r="F2" s="97"/>
      <c r="G2" s="97"/>
    </row>
    <row r="3" spans="1:10" x14ac:dyDescent="0.25">
      <c r="B3" s="97"/>
      <c r="C3" s="97"/>
      <c r="D3" s="97"/>
      <c r="E3" s="97"/>
      <c r="F3" s="97"/>
      <c r="G3" s="97"/>
      <c r="J3" s="17"/>
    </row>
    <row r="4" spans="1:10" x14ac:dyDescent="0.25">
      <c r="B4" s="19"/>
      <c r="C4" s="19"/>
      <c r="D4" s="19"/>
      <c r="E4" s="19"/>
      <c r="F4" s="19"/>
      <c r="G4" s="19"/>
      <c r="J4" s="17"/>
    </row>
    <row r="5" spans="1:10" x14ac:dyDescent="0.25">
      <c r="A5" s="73" t="s">
        <v>18</v>
      </c>
      <c r="B5" s="73"/>
      <c r="C5" s="73"/>
      <c r="D5" s="12" t="s">
        <v>9</v>
      </c>
      <c r="E5" s="12" t="s">
        <v>65</v>
      </c>
      <c r="F5" s="12" t="s">
        <v>19</v>
      </c>
      <c r="G5" s="12" t="s">
        <v>2</v>
      </c>
      <c r="H5" s="12" t="s">
        <v>3</v>
      </c>
      <c r="J5" s="28"/>
    </row>
    <row r="6" spans="1:10" x14ac:dyDescent="0.25">
      <c r="A6" s="57" t="s">
        <v>87</v>
      </c>
      <c r="B6" s="57"/>
      <c r="C6" s="57"/>
      <c r="D6" s="25">
        <v>10276122</v>
      </c>
      <c r="E6" s="25" t="s">
        <v>129</v>
      </c>
      <c r="F6" s="14" t="s">
        <v>107</v>
      </c>
      <c r="G6" s="25">
        <v>51</v>
      </c>
      <c r="H6" s="25" t="s">
        <v>85</v>
      </c>
      <c r="J6" s="17"/>
    </row>
    <row r="7" spans="1:10" x14ac:dyDescent="0.25">
      <c r="A7" s="16"/>
      <c r="B7" s="16"/>
      <c r="C7" s="16"/>
      <c r="D7" s="17"/>
      <c r="E7" s="17"/>
      <c r="F7" s="17"/>
      <c r="G7" s="17"/>
      <c r="H7" s="17"/>
    </row>
    <row r="8" spans="1:10" ht="15.75" thickBot="1" x14ac:dyDescent="0.3">
      <c r="A8" s="78" t="s">
        <v>66</v>
      </c>
      <c r="B8" s="78"/>
      <c r="C8" s="78" t="s">
        <v>67</v>
      </c>
      <c r="D8" s="78"/>
      <c r="E8" s="57" t="s">
        <v>6</v>
      </c>
      <c r="F8" s="57"/>
      <c r="G8" s="71" t="s">
        <v>167</v>
      </c>
      <c r="H8" s="71"/>
      <c r="I8" s="78" t="s">
        <v>110</v>
      </c>
      <c r="J8" s="78"/>
    </row>
    <row r="9" spans="1:10" ht="19.5" thickBot="1" x14ac:dyDescent="0.35">
      <c r="A9" s="57">
        <v>84.5</v>
      </c>
      <c r="B9" s="57"/>
      <c r="C9" s="57">
        <v>1.77</v>
      </c>
      <c r="D9" s="57"/>
      <c r="E9" s="69">
        <f>A9/(C9*C9)</f>
        <v>26.971815251045356</v>
      </c>
      <c r="F9" s="70"/>
      <c r="G9" s="110" t="s">
        <v>156</v>
      </c>
      <c r="H9" s="110"/>
      <c r="I9" s="121" t="s">
        <v>88</v>
      </c>
      <c r="J9" s="63"/>
    </row>
    <row r="10" spans="1:10" x14ac:dyDescent="0.25">
      <c r="I10" s="74" t="s">
        <v>153</v>
      </c>
    </row>
    <row r="11" spans="1:10" ht="15.75" thickBot="1" x14ac:dyDescent="0.3">
      <c r="A11" s="73" t="s">
        <v>25</v>
      </c>
      <c r="B11" s="73"/>
      <c r="C11" s="73"/>
      <c r="D11" s="73"/>
      <c r="E11" s="73"/>
      <c r="F11" s="73"/>
      <c r="G11" s="73"/>
      <c r="H11" s="73"/>
      <c r="I11" s="75"/>
      <c r="J11" s="23"/>
    </row>
    <row r="12" spans="1:10" ht="15.75" thickBot="1" x14ac:dyDescent="0.3">
      <c r="A12" s="85" t="s">
        <v>20</v>
      </c>
      <c r="B12" s="85"/>
      <c r="C12" s="5" t="s">
        <v>22</v>
      </c>
      <c r="D12" s="22">
        <v>51.4</v>
      </c>
      <c r="E12" s="5" t="s">
        <v>17</v>
      </c>
      <c r="F12" s="22">
        <v>48.4</v>
      </c>
      <c r="G12" s="5" t="s">
        <v>23</v>
      </c>
      <c r="H12" s="46">
        <f>+AVERAGE(D12,F12)</f>
        <v>49.9</v>
      </c>
      <c r="I12" s="76" t="s">
        <v>154</v>
      </c>
    </row>
    <row r="13" spans="1:10" ht="15.75" thickBot="1" x14ac:dyDescent="0.3">
      <c r="A13" s="85" t="s">
        <v>21</v>
      </c>
      <c r="B13" s="85"/>
      <c r="C13" s="5" t="s">
        <v>22</v>
      </c>
      <c r="D13" s="22">
        <v>43.9</v>
      </c>
      <c r="E13" s="5" t="s">
        <v>17</v>
      </c>
      <c r="F13" s="22">
        <v>37.6</v>
      </c>
      <c r="G13" s="5" t="s">
        <v>23</v>
      </c>
      <c r="H13" s="46">
        <f>+AVERAGE(D13,F13)</f>
        <v>40.75</v>
      </c>
      <c r="I13" s="76"/>
    </row>
    <row r="14" spans="1:10" x14ac:dyDescent="0.25">
      <c r="A14" s="7"/>
      <c r="B14" s="7"/>
      <c r="C14" s="7"/>
      <c r="D14" s="7"/>
      <c r="E14" s="7"/>
      <c r="F14" s="7"/>
      <c r="G14" s="7"/>
      <c r="H14" s="7"/>
    </row>
    <row r="15" spans="1:10" x14ac:dyDescent="0.25">
      <c r="A15" s="6"/>
      <c r="B15" s="89" t="s">
        <v>24</v>
      </c>
      <c r="C15" s="89"/>
      <c r="D15" s="6"/>
      <c r="E15" s="6"/>
      <c r="F15" s="6"/>
      <c r="G15" s="6"/>
      <c r="H15" s="6"/>
    </row>
    <row r="16" spans="1:10" x14ac:dyDescent="0.25">
      <c r="A16" s="58" t="s">
        <v>137</v>
      </c>
      <c r="B16" s="58"/>
      <c r="C16" s="58"/>
      <c r="D16" s="58"/>
      <c r="E16" s="58"/>
      <c r="F16" s="58"/>
      <c r="G16" s="58"/>
      <c r="H16" s="58"/>
    </row>
    <row r="17" spans="1:8" x14ac:dyDescent="0.25">
      <c r="A17" s="58"/>
      <c r="B17" s="58"/>
      <c r="C17" s="58"/>
      <c r="D17" s="58"/>
      <c r="E17" s="58"/>
      <c r="F17" s="58"/>
      <c r="G17" s="58"/>
      <c r="H17" s="58"/>
    </row>
    <row r="18" spans="1:8" x14ac:dyDescent="0.25">
      <c r="A18" s="58"/>
      <c r="B18" s="58"/>
      <c r="C18" s="58"/>
      <c r="D18" s="58"/>
      <c r="E18" s="58"/>
      <c r="F18" s="58"/>
      <c r="G18" s="58"/>
      <c r="H18" s="58"/>
    </row>
    <row r="19" spans="1:8" x14ac:dyDescent="0.25">
      <c r="A19" s="58"/>
      <c r="B19" s="58"/>
      <c r="C19" s="58"/>
      <c r="D19" s="58"/>
      <c r="E19" s="58"/>
      <c r="F19" s="58"/>
      <c r="G19" s="58"/>
      <c r="H19" s="58"/>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2</v>
      </c>
      <c r="H32" s="63"/>
    </row>
    <row r="33" spans="1:8" ht="15.75" thickBot="1" x14ac:dyDescent="0.3">
      <c r="A33" s="58"/>
      <c r="B33" s="58"/>
      <c r="C33" s="58"/>
      <c r="D33" s="58"/>
      <c r="G33" s="63"/>
      <c r="H33" s="63"/>
    </row>
    <row r="34" spans="1:8" ht="19.5" thickBot="1" x14ac:dyDescent="0.3">
      <c r="C34" s="90" t="s">
        <v>33</v>
      </c>
      <c r="D34" s="90"/>
      <c r="H34" s="49" t="s">
        <v>154</v>
      </c>
    </row>
    <row r="35" spans="1:8" x14ac:dyDescent="0.25">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63">
        <v>8.91</v>
      </c>
      <c r="H40" s="63"/>
    </row>
    <row r="41" spans="1:8" x14ac:dyDescent="0.25">
      <c r="A41" s="56"/>
      <c r="B41" s="56"/>
      <c r="C41" s="56"/>
      <c r="D41" s="56"/>
      <c r="G41" s="63"/>
      <c r="H41" s="63"/>
    </row>
    <row r="43" spans="1:8" x14ac:dyDescent="0.25">
      <c r="A43" s="56" t="s">
        <v>37</v>
      </c>
      <c r="B43" s="56"/>
      <c r="C43" s="56"/>
      <c r="D43" s="56"/>
      <c r="G43" s="63">
        <v>4</v>
      </c>
      <c r="H43" s="63"/>
    </row>
    <row r="44" spans="1:8" x14ac:dyDescent="0.25">
      <c r="A44" s="56"/>
      <c r="B44" s="56"/>
      <c r="C44" s="56"/>
      <c r="D44" s="56"/>
      <c r="G44" s="63"/>
      <c r="H44" s="63"/>
    </row>
    <row r="45" spans="1:8" ht="15.75" thickBot="1" x14ac:dyDescent="0.3">
      <c r="A45" s="56"/>
      <c r="B45" s="56"/>
      <c r="C45" s="56"/>
      <c r="D45" s="56"/>
      <c r="G45" s="63"/>
      <c r="H45" s="63"/>
    </row>
    <row r="46" spans="1:8" ht="19.5" thickBot="1" x14ac:dyDescent="0.3">
      <c r="C46" s="79" t="s">
        <v>38</v>
      </c>
      <c r="D46" s="79"/>
      <c r="H46" s="49" t="s">
        <v>154</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x14ac:dyDescent="0.25">
      <c r="G53" s="64" t="s">
        <v>46</v>
      </c>
      <c r="H53" s="65"/>
      <c r="I53" s="63" t="s">
        <v>155</v>
      </c>
    </row>
    <row r="54" spans="1:9" ht="15.75" thickBot="1" x14ac:dyDescent="0.3">
      <c r="A54" s="83" t="s">
        <v>44</v>
      </c>
      <c r="B54" s="83"/>
      <c r="C54" s="84" t="s">
        <v>45</v>
      </c>
      <c r="D54" s="84"/>
      <c r="E54" s="10" t="s">
        <v>29</v>
      </c>
      <c r="G54" s="66"/>
      <c r="H54" s="67"/>
      <c r="I54" s="77"/>
    </row>
    <row r="55" spans="1:9" ht="15.75" thickBot="1" x14ac:dyDescent="0.3">
      <c r="A55" s="63">
        <v>3.72</v>
      </c>
      <c r="B55" s="63"/>
      <c r="C55" s="63">
        <f>4/A55</f>
        <v>1.075268817204301</v>
      </c>
      <c r="D55" s="63"/>
      <c r="E55" s="63">
        <v>4</v>
      </c>
      <c r="G55" s="13" t="s">
        <v>47</v>
      </c>
      <c r="H55" s="46" t="s">
        <v>93</v>
      </c>
      <c r="I55" s="76" t="s">
        <v>154</v>
      </c>
    </row>
    <row r="56" spans="1:9" ht="15.75" thickBot="1" x14ac:dyDescent="0.3">
      <c r="A56" s="63"/>
      <c r="B56" s="63"/>
      <c r="C56" s="63"/>
      <c r="D56" s="63"/>
      <c r="E56" s="63"/>
      <c r="G56" s="13" t="s">
        <v>49</v>
      </c>
      <c r="H56" s="46" t="s">
        <v>93</v>
      </c>
      <c r="I56" s="76"/>
    </row>
    <row r="57" spans="1:9" ht="15.75" thickBot="1" x14ac:dyDescent="0.3">
      <c r="G57" s="13" t="s">
        <v>48</v>
      </c>
      <c r="H57" s="46" t="s">
        <v>93</v>
      </c>
      <c r="I57" s="76"/>
    </row>
    <row r="58" spans="1:9" ht="15.75" thickBot="1" x14ac:dyDescent="0.3">
      <c r="B58" s="62" t="s">
        <v>51</v>
      </c>
      <c r="C58" s="62"/>
      <c r="D58" s="62"/>
      <c r="G58" s="42" t="s">
        <v>63</v>
      </c>
      <c r="H58" s="53" t="s">
        <v>94</v>
      </c>
      <c r="I58" s="76"/>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x14ac:dyDescent="0.25">
      <c r="A66" s="58" t="s">
        <v>139</v>
      </c>
      <c r="B66" s="58"/>
      <c r="C66" s="58"/>
      <c r="D66" s="58"/>
      <c r="E66" s="58"/>
      <c r="F66" s="58"/>
      <c r="G66" s="58"/>
      <c r="H66" s="58"/>
    </row>
    <row r="67" spans="1:15" x14ac:dyDescent="0.25">
      <c r="A67" s="58"/>
      <c r="B67" s="58"/>
      <c r="C67" s="58"/>
      <c r="D67" s="58"/>
      <c r="E67" s="58"/>
      <c r="F67" s="58"/>
      <c r="G67" s="58"/>
      <c r="H67" s="58"/>
    </row>
    <row r="68" spans="1:15" x14ac:dyDescent="0.25">
      <c r="A68" s="58"/>
      <c r="B68" s="58"/>
      <c r="C68" s="58"/>
      <c r="D68" s="58"/>
      <c r="E68" s="58"/>
      <c r="F68" s="58"/>
      <c r="G68" s="58"/>
      <c r="H68" s="58"/>
    </row>
    <row r="69" spans="1:15" x14ac:dyDescent="0.25">
      <c r="A69" s="58"/>
      <c r="B69" s="58"/>
      <c r="C69" s="58"/>
      <c r="D69" s="58"/>
      <c r="E69" s="58"/>
      <c r="F69" s="58"/>
      <c r="G69" s="58"/>
      <c r="H69" s="58"/>
    </row>
    <row r="73" spans="1:15" x14ac:dyDescent="0.25">
      <c r="A73" s="56" t="s">
        <v>157</v>
      </c>
      <c r="B73" s="56"/>
      <c r="C73" s="56"/>
      <c r="D73" s="58" t="s">
        <v>161</v>
      </c>
      <c r="E73" s="58"/>
      <c r="F73" s="58"/>
      <c r="G73" s="59" t="s">
        <v>159</v>
      </c>
      <c r="H73" s="59"/>
      <c r="I73" s="59"/>
      <c r="J73" s="56" t="s">
        <v>162</v>
      </c>
      <c r="K73" s="56"/>
      <c r="L73" s="56"/>
      <c r="M73" s="56" t="s">
        <v>164</v>
      </c>
      <c r="N73" s="56"/>
      <c r="O73" s="56"/>
    </row>
    <row r="74" spans="1:15" x14ac:dyDescent="0.25">
      <c r="A74" s="56"/>
      <c r="B74" s="56"/>
      <c r="C74" s="56"/>
      <c r="D74" s="58"/>
      <c r="E74" s="58"/>
      <c r="F74" s="58"/>
      <c r="G74" s="59"/>
      <c r="H74" s="59"/>
      <c r="I74" s="59"/>
      <c r="J74" s="56"/>
      <c r="K74" s="56"/>
      <c r="L74" s="56"/>
      <c r="M74" s="56"/>
      <c r="N74" s="56"/>
      <c r="O74" s="56"/>
    </row>
    <row r="75" spans="1:15" x14ac:dyDescent="0.25">
      <c r="A75" s="57" t="s">
        <v>158</v>
      </c>
      <c r="B75" s="57"/>
      <c r="C75" s="57"/>
      <c r="D75" s="57" t="s">
        <v>158</v>
      </c>
      <c r="E75" s="57"/>
      <c r="F75" s="57"/>
      <c r="G75" s="60" t="s">
        <v>160</v>
      </c>
      <c r="H75" s="60"/>
      <c r="I75" s="60"/>
      <c r="J75" s="57" t="s">
        <v>163</v>
      </c>
      <c r="K75" s="57"/>
      <c r="L75" s="57"/>
      <c r="M75" s="57" t="s">
        <v>165</v>
      </c>
      <c r="N75" s="57"/>
      <c r="O75" s="57"/>
    </row>
  </sheetData>
  <mergeCells count="70">
    <mergeCell ref="G43:H45"/>
    <mergeCell ref="C46:D46"/>
    <mergeCell ref="C47:D47"/>
    <mergeCell ref="C48:D48"/>
    <mergeCell ref="C49:D49"/>
    <mergeCell ref="A43:D45"/>
    <mergeCell ref="A66:H69"/>
    <mergeCell ref="C50:D50"/>
    <mergeCell ref="B52:D52"/>
    <mergeCell ref="A54:B54"/>
    <mergeCell ref="C54:D54"/>
    <mergeCell ref="A55:B56"/>
    <mergeCell ref="C55:D56"/>
    <mergeCell ref="E55:E56"/>
    <mergeCell ref="B58:D58"/>
    <mergeCell ref="B59:D59"/>
    <mergeCell ref="B60:D60"/>
    <mergeCell ref="B61:D61"/>
    <mergeCell ref="B65:C65"/>
    <mergeCell ref="A24:D25"/>
    <mergeCell ref="G24:H25"/>
    <mergeCell ref="G40:H41"/>
    <mergeCell ref="C26:D26"/>
    <mergeCell ref="A28:D29"/>
    <mergeCell ref="G28:H29"/>
    <mergeCell ref="C30:D30"/>
    <mergeCell ref="A32:D33"/>
    <mergeCell ref="G32:H33"/>
    <mergeCell ref="C34:D34"/>
    <mergeCell ref="C35:D35"/>
    <mergeCell ref="C36:D36"/>
    <mergeCell ref="B38:D38"/>
    <mergeCell ref="A40:D41"/>
    <mergeCell ref="I8:J8"/>
    <mergeCell ref="I9:J9"/>
    <mergeCell ref="E8:F8"/>
    <mergeCell ref="G8:H8"/>
    <mergeCell ref="A16:H19"/>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5:I58"/>
    <mergeCell ref="A11:H11"/>
    <mergeCell ref="E9:F9"/>
    <mergeCell ref="G9:H9"/>
    <mergeCell ref="I10:I11"/>
    <mergeCell ref="I12:I13"/>
    <mergeCell ref="G53:H54"/>
    <mergeCell ref="I53:I54"/>
    <mergeCell ref="B15:C15"/>
    <mergeCell ref="A9:B9"/>
    <mergeCell ref="C9:D9"/>
    <mergeCell ref="A12:B12"/>
    <mergeCell ref="A13:B13"/>
    <mergeCell ref="A21:H21"/>
    <mergeCell ref="B22:C22"/>
    <mergeCell ref="G22:H22"/>
  </mergeCells>
  <hyperlinks>
    <hyperlink ref="I9" r:id="rId1"/>
  </hyperlinks>
  <pageMargins left="0.7" right="0.7" top="0.75" bottom="0.75" header="0.3" footer="0.3"/>
  <pageSetup paperSize="3"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A6" sqref="A6:C6"/>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20.140625" customWidth="1"/>
  </cols>
  <sheetData>
    <row r="1" spans="1:10" x14ac:dyDescent="0.25">
      <c r="B1" s="84" t="s">
        <v>69</v>
      </c>
      <c r="C1" s="84"/>
      <c r="D1" s="84"/>
      <c r="E1" s="84"/>
      <c r="F1" s="84"/>
      <c r="G1" s="84"/>
    </row>
    <row r="2" spans="1:10" x14ac:dyDescent="0.25">
      <c r="B2" s="97" t="s">
        <v>70</v>
      </c>
      <c r="C2" s="97"/>
      <c r="D2" s="97"/>
      <c r="E2" s="97"/>
      <c r="F2" s="97"/>
      <c r="G2" s="97"/>
    </row>
    <row r="3" spans="1:10" x14ac:dyDescent="0.25">
      <c r="B3" s="97"/>
      <c r="C3" s="97"/>
      <c r="D3" s="97"/>
      <c r="E3" s="97"/>
      <c r="F3" s="97"/>
      <c r="G3" s="97"/>
    </row>
    <row r="4" spans="1:10" x14ac:dyDescent="0.25">
      <c r="B4" s="19"/>
      <c r="C4" s="19"/>
      <c r="D4" s="19"/>
      <c r="E4" s="19"/>
      <c r="F4" s="19"/>
      <c r="G4" s="19"/>
      <c r="J4" s="17"/>
    </row>
    <row r="5" spans="1:10" x14ac:dyDescent="0.25">
      <c r="A5" s="73" t="s">
        <v>18</v>
      </c>
      <c r="B5" s="73"/>
      <c r="C5" s="73"/>
      <c r="D5" s="12" t="s">
        <v>9</v>
      </c>
      <c r="E5" s="12" t="s">
        <v>65</v>
      </c>
      <c r="F5" s="12" t="s">
        <v>19</v>
      </c>
      <c r="G5" s="12" t="s">
        <v>2</v>
      </c>
      <c r="H5" s="12" t="s">
        <v>3</v>
      </c>
      <c r="J5" s="28"/>
    </row>
    <row r="6" spans="1:10" x14ac:dyDescent="0.25">
      <c r="A6" s="57" t="s">
        <v>89</v>
      </c>
      <c r="B6" s="57"/>
      <c r="C6" s="57"/>
      <c r="D6" s="24">
        <v>42067224</v>
      </c>
      <c r="E6" s="24" t="s">
        <v>74</v>
      </c>
      <c r="F6" s="14" t="s">
        <v>108</v>
      </c>
      <c r="G6" s="24">
        <v>55</v>
      </c>
      <c r="H6" s="24" t="s">
        <v>85</v>
      </c>
      <c r="J6" s="17"/>
    </row>
    <row r="7" spans="1:10" x14ac:dyDescent="0.25">
      <c r="A7" s="16"/>
      <c r="B7" s="16"/>
      <c r="C7" s="16"/>
      <c r="D7" s="17"/>
      <c r="E7" s="17"/>
      <c r="F7" s="17"/>
      <c r="G7" s="17"/>
      <c r="H7" s="17"/>
      <c r="J7" s="17"/>
    </row>
    <row r="8" spans="1:10" ht="15.75" thickBot="1" x14ac:dyDescent="0.3">
      <c r="A8" s="78" t="s">
        <v>66</v>
      </c>
      <c r="B8" s="78"/>
      <c r="C8" s="78" t="s">
        <v>67</v>
      </c>
      <c r="D8" s="78"/>
      <c r="E8" s="57" t="s">
        <v>6</v>
      </c>
      <c r="F8" s="57"/>
      <c r="G8" s="71" t="s">
        <v>167</v>
      </c>
      <c r="H8" s="71"/>
      <c r="I8" s="78" t="s">
        <v>110</v>
      </c>
      <c r="J8" s="78"/>
    </row>
    <row r="9" spans="1:10" ht="19.5" thickBot="1" x14ac:dyDescent="0.35">
      <c r="A9" s="57">
        <v>62.6</v>
      </c>
      <c r="B9" s="57"/>
      <c r="C9" s="57">
        <v>1.58</v>
      </c>
      <c r="D9" s="57"/>
      <c r="E9" s="69">
        <f>A9/(C9*C9)</f>
        <v>25.07610959782086</v>
      </c>
      <c r="F9" s="70"/>
      <c r="G9" s="110" t="s">
        <v>156</v>
      </c>
      <c r="H9" s="110"/>
      <c r="I9" s="121" t="s">
        <v>90</v>
      </c>
      <c r="J9" s="63"/>
    </row>
    <row r="10" spans="1:10" x14ac:dyDescent="0.25">
      <c r="I10" s="58" t="s">
        <v>166</v>
      </c>
    </row>
    <row r="11" spans="1:10" ht="15.75" thickBot="1" x14ac:dyDescent="0.3">
      <c r="A11" s="73" t="s">
        <v>25</v>
      </c>
      <c r="B11" s="73"/>
      <c r="C11" s="73"/>
      <c r="D11" s="73"/>
      <c r="E11" s="73"/>
      <c r="F11" s="73"/>
      <c r="G11" s="73"/>
      <c r="H11" s="73"/>
      <c r="I11" s="100"/>
    </row>
    <row r="12" spans="1:10" ht="15.75" thickBot="1" x14ac:dyDescent="0.3">
      <c r="A12" s="85" t="s">
        <v>20</v>
      </c>
      <c r="B12" s="85"/>
      <c r="C12" s="5" t="s">
        <v>22</v>
      </c>
      <c r="D12" s="22">
        <v>27.5</v>
      </c>
      <c r="E12" s="5" t="s">
        <v>17</v>
      </c>
      <c r="F12" s="22">
        <v>27.9</v>
      </c>
      <c r="G12" s="5" t="s">
        <v>23</v>
      </c>
      <c r="H12" s="46">
        <f>+AVERAGE(D12,F12)</f>
        <v>27.7</v>
      </c>
      <c r="I12" s="76" t="s">
        <v>154</v>
      </c>
    </row>
    <row r="13" spans="1:10" ht="15.75" thickBot="1" x14ac:dyDescent="0.3">
      <c r="A13" s="85" t="s">
        <v>21</v>
      </c>
      <c r="B13" s="85"/>
      <c r="C13" s="5" t="s">
        <v>22</v>
      </c>
      <c r="D13" s="22">
        <v>25</v>
      </c>
      <c r="E13" s="5" t="s">
        <v>17</v>
      </c>
      <c r="F13" s="22">
        <v>24.9</v>
      </c>
      <c r="G13" s="5" t="s">
        <v>23</v>
      </c>
      <c r="H13" s="46">
        <f>+AVERAGE(D13,F13)</f>
        <v>24.95</v>
      </c>
      <c r="I13" s="76"/>
    </row>
    <row r="14" spans="1:10" x14ac:dyDescent="0.25">
      <c r="A14" s="7"/>
      <c r="B14" s="7"/>
      <c r="C14" s="7"/>
      <c r="D14" s="7"/>
      <c r="E14" s="7"/>
      <c r="F14" s="7"/>
      <c r="G14" s="7"/>
      <c r="H14" s="7"/>
    </row>
    <row r="15" spans="1:10" x14ac:dyDescent="0.25">
      <c r="A15" s="6"/>
      <c r="B15" s="89" t="s">
        <v>24</v>
      </c>
      <c r="C15" s="89"/>
      <c r="D15" s="6"/>
      <c r="E15" s="6"/>
      <c r="F15" s="6"/>
      <c r="G15" s="6"/>
      <c r="H15" s="6"/>
    </row>
    <row r="16" spans="1:10" x14ac:dyDescent="0.25">
      <c r="A16" s="58" t="s">
        <v>138</v>
      </c>
      <c r="B16" s="58"/>
      <c r="C16" s="58"/>
      <c r="D16" s="58"/>
      <c r="E16" s="58"/>
      <c r="F16" s="58"/>
      <c r="G16" s="58"/>
      <c r="H16" s="58"/>
    </row>
    <row r="17" spans="1:8" x14ac:dyDescent="0.25">
      <c r="A17" s="58"/>
      <c r="B17" s="58"/>
      <c r="C17" s="58"/>
      <c r="D17" s="58"/>
      <c r="E17" s="58"/>
      <c r="F17" s="58"/>
      <c r="G17" s="58"/>
      <c r="H17" s="58"/>
    </row>
    <row r="18" spans="1:8" x14ac:dyDescent="0.25">
      <c r="A18" s="58"/>
      <c r="B18" s="58"/>
      <c r="C18" s="58"/>
      <c r="D18" s="58"/>
      <c r="E18" s="58"/>
      <c r="F18" s="58"/>
      <c r="G18" s="58"/>
      <c r="H18" s="58"/>
    </row>
    <row r="19" spans="1:8" x14ac:dyDescent="0.25">
      <c r="A19" s="58"/>
      <c r="B19" s="58"/>
      <c r="C19" s="58"/>
      <c r="D19" s="58"/>
      <c r="E19" s="58"/>
      <c r="F19" s="58"/>
      <c r="G19" s="58"/>
      <c r="H19" s="58"/>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2</v>
      </c>
      <c r="H32" s="63"/>
    </row>
    <row r="33" spans="1:11" ht="15.75" thickBot="1" x14ac:dyDescent="0.3">
      <c r="A33" s="58"/>
      <c r="B33" s="58"/>
      <c r="C33" s="58"/>
      <c r="D33" s="58"/>
      <c r="G33" s="63"/>
      <c r="H33" s="63"/>
    </row>
    <row r="34" spans="1:11" ht="19.5" thickBot="1" x14ac:dyDescent="0.3">
      <c r="C34" s="90" t="s">
        <v>33</v>
      </c>
      <c r="D34" s="90"/>
      <c r="H34" s="49" t="s">
        <v>154</v>
      </c>
      <c r="K34" s="29"/>
    </row>
    <row r="35" spans="1:11" x14ac:dyDescent="0.25">
      <c r="C35" s="79" t="s">
        <v>109</v>
      </c>
      <c r="D35" s="79"/>
    </row>
    <row r="36" spans="1:11" x14ac:dyDescent="0.25">
      <c r="C36" s="79" t="s">
        <v>34</v>
      </c>
      <c r="D36" s="79"/>
    </row>
    <row r="37" spans="1:11" ht="15.75" thickBot="1" x14ac:dyDescent="0.3"/>
    <row r="38" spans="1:11" ht="15.75" thickBot="1" x14ac:dyDescent="0.3">
      <c r="B38" s="86" t="s">
        <v>35</v>
      </c>
      <c r="C38" s="87"/>
      <c r="D38" s="88"/>
    </row>
    <row r="40" spans="1:11" x14ac:dyDescent="0.25">
      <c r="A40" s="56" t="s">
        <v>36</v>
      </c>
      <c r="B40" s="56"/>
      <c r="C40" s="56"/>
      <c r="D40" s="56"/>
      <c r="G40" s="63">
        <v>9.23</v>
      </c>
      <c r="H40" s="63"/>
    </row>
    <row r="41" spans="1:11" x14ac:dyDescent="0.25">
      <c r="A41" s="56"/>
      <c r="B41" s="56"/>
      <c r="C41" s="56"/>
      <c r="D41" s="56"/>
      <c r="G41" s="63"/>
      <c r="H41" s="63"/>
    </row>
    <row r="43" spans="1:11" x14ac:dyDescent="0.25">
      <c r="A43" s="56" t="s">
        <v>37</v>
      </c>
      <c r="B43" s="56"/>
      <c r="C43" s="56"/>
      <c r="D43" s="56"/>
      <c r="G43" s="63">
        <v>4</v>
      </c>
      <c r="H43" s="63"/>
    </row>
    <row r="44" spans="1:11" x14ac:dyDescent="0.25">
      <c r="A44" s="56"/>
      <c r="B44" s="56"/>
      <c r="C44" s="56"/>
      <c r="D44" s="56"/>
      <c r="G44" s="63"/>
      <c r="H44" s="63"/>
    </row>
    <row r="45" spans="1:11" ht="15.75" thickBot="1" x14ac:dyDescent="0.3">
      <c r="A45" s="56"/>
      <c r="B45" s="56"/>
      <c r="C45" s="56"/>
      <c r="D45" s="56"/>
      <c r="G45" s="63"/>
      <c r="H45" s="63"/>
    </row>
    <row r="46" spans="1:11" ht="19.5" thickBot="1" x14ac:dyDescent="0.3">
      <c r="C46" s="79" t="s">
        <v>38</v>
      </c>
      <c r="D46" s="79"/>
      <c r="H46" s="49" t="s">
        <v>154</v>
      </c>
    </row>
    <row r="47" spans="1:11" x14ac:dyDescent="0.25">
      <c r="C47" s="79" t="s">
        <v>39</v>
      </c>
      <c r="D47" s="79"/>
    </row>
    <row r="48" spans="1:11"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ht="15" customHeight="1" x14ac:dyDescent="0.25">
      <c r="G53" s="64" t="s">
        <v>46</v>
      </c>
      <c r="H53" s="65"/>
      <c r="I53" s="63" t="s">
        <v>155</v>
      </c>
    </row>
    <row r="54" spans="1:9" ht="15.75" thickBot="1" x14ac:dyDescent="0.3">
      <c r="A54" s="83" t="s">
        <v>44</v>
      </c>
      <c r="B54" s="83"/>
      <c r="C54" s="84" t="s">
        <v>45</v>
      </c>
      <c r="D54" s="84"/>
      <c r="E54" s="10" t="s">
        <v>29</v>
      </c>
      <c r="G54" s="66"/>
      <c r="H54" s="67"/>
      <c r="I54" s="77"/>
    </row>
    <row r="55" spans="1:9" ht="15.75" thickBot="1" x14ac:dyDescent="0.3">
      <c r="A55" s="63">
        <v>4.0199999999999996</v>
      </c>
      <c r="B55" s="63"/>
      <c r="C55" s="63">
        <f>4/A55</f>
        <v>0.99502487562189068</v>
      </c>
      <c r="D55" s="63"/>
      <c r="E55" s="63">
        <v>4</v>
      </c>
      <c r="G55" s="13" t="s">
        <v>47</v>
      </c>
      <c r="H55" s="46" t="s">
        <v>93</v>
      </c>
      <c r="I55" s="76" t="s">
        <v>154</v>
      </c>
    </row>
    <row r="56" spans="1:9" ht="15.75" thickBot="1" x14ac:dyDescent="0.3">
      <c r="A56" s="63"/>
      <c r="B56" s="63"/>
      <c r="C56" s="63"/>
      <c r="D56" s="63"/>
      <c r="E56" s="63"/>
      <c r="G56" s="13" t="s">
        <v>49</v>
      </c>
      <c r="H56" s="46" t="s">
        <v>93</v>
      </c>
      <c r="I56" s="76"/>
    </row>
    <row r="57" spans="1:9" ht="15.75" thickBot="1" x14ac:dyDescent="0.3">
      <c r="G57" s="13" t="s">
        <v>48</v>
      </c>
      <c r="H57" s="46" t="s">
        <v>93</v>
      </c>
      <c r="I57" s="76"/>
    </row>
    <row r="58" spans="1:9" ht="15.75" thickBot="1" x14ac:dyDescent="0.3">
      <c r="B58" s="62" t="s">
        <v>51</v>
      </c>
      <c r="C58" s="62"/>
      <c r="D58" s="62"/>
      <c r="G58" s="42" t="s">
        <v>63</v>
      </c>
      <c r="H58" s="46" t="s">
        <v>103</v>
      </c>
      <c r="I58" s="76"/>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x14ac:dyDescent="0.25">
      <c r="A66" s="58" t="s">
        <v>139</v>
      </c>
      <c r="B66" s="58"/>
      <c r="C66" s="58"/>
      <c r="D66" s="58"/>
      <c r="E66" s="58"/>
      <c r="F66" s="58"/>
      <c r="G66" s="58"/>
      <c r="H66" s="58"/>
    </row>
    <row r="67" spans="1:15" x14ac:dyDescent="0.25">
      <c r="A67" s="58"/>
      <c r="B67" s="58"/>
      <c r="C67" s="58"/>
      <c r="D67" s="58"/>
      <c r="E67" s="58"/>
      <c r="F67" s="58"/>
      <c r="G67" s="58"/>
      <c r="H67" s="58"/>
    </row>
    <row r="68" spans="1:15" x14ac:dyDescent="0.25">
      <c r="A68" s="58"/>
      <c r="B68" s="58"/>
      <c r="C68" s="58"/>
      <c r="D68" s="58"/>
      <c r="E68" s="58"/>
      <c r="F68" s="58"/>
      <c r="G68" s="58"/>
      <c r="H68" s="58"/>
    </row>
    <row r="69" spans="1:15" x14ac:dyDescent="0.25">
      <c r="A69" s="58"/>
      <c r="B69" s="58"/>
      <c r="C69" s="58"/>
      <c r="D69" s="58"/>
      <c r="E69" s="58"/>
      <c r="F69" s="58"/>
      <c r="G69" s="58"/>
      <c r="H69" s="58"/>
    </row>
    <row r="73" spans="1:15" x14ac:dyDescent="0.25">
      <c r="A73" s="56" t="s">
        <v>157</v>
      </c>
      <c r="B73" s="56"/>
      <c r="C73" s="56"/>
      <c r="D73" s="58" t="s">
        <v>161</v>
      </c>
      <c r="E73" s="58"/>
      <c r="F73" s="58"/>
      <c r="G73" s="59" t="s">
        <v>159</v>
      </c>
      <c r="H73" s="59"/>
      <c r="I73" s="59"/>
      <c r="J73" s="56" t="s">
        <v>162</v>
      </c>
      <c r="K73" s="56"/>
      <c r="L73" s="56"/>
      <c r="M73" s="56" t="s">
        <v>164</v>
      </c>
      <c r="N73" s="56"/>
      <c r="O73" s="56"/>
    </row>
    <row r="74" spans="1:15" x14ac:dyDescent="0.25">
      <c r="A74" s="56"/>
      <c r="B74" s="56"/>
      <c r="C74" s="56"/>
      <c r="D74" s="58"/>
      <c r="E74" s="58"/>
      <c r="F74" s="58"/>
      <c r="G74" s="59"/>
      <c r="H74" s="59"/>
      <c r="I74" s="59"/>
      <c r="J74" s="56"/>
      <c r="K74" s="56"/>
      <c r="L74" s="56"/>
      <c r="M74" s="56"/>
      <c r="N74" s="56"/>
      <c r="O74" s="56"/>
    </row>
    <row r="75" spans="1:15" x14ac:dyDescent="0.25">
      <c r="A75" s="57" t="s">
        <v>158</v>
      </c>
      <c r="B75" s="57"/>
      <c r="C75" s="57"/>
      <c r="D75" s="57" t="s">
        <v>158</v>
      </c>
      <c r="E75" s="57"/>
      <c r="F75" s="57"/>
      <c r="G75" s="60" t="s">
        <v>160</v>
      </c>
      <c r="H75" s="60"/>
      <c r="I75" s="60"/>
      <c r="J75" s="57" t="s">
        <v>163</v>
      </c>
      <c r="K75" s="57"/>
      <c r="L75" s="57"/>
      <c r="M75" s="57" t="s">
        <v>165</v>
      </c>
      <c r="N75" s="57"/>
      <c r="O75" s="57"/>
    </row>
  </sheetData>
  <mergeCells count="70">
    <mergeCell ref="G43:H45"/>
    <mergeCell ref="C46:D46"/>
    <mergeCell ref="C47:D47"/>
    <mergeCell ref="C48:D48"/>
    <mergeCell ref="C49:D49"/>
    <mergeCell ref="A43:D45"/>
    <mergeCell ref="A66:H69"/>
    <mergeCell ref="C50:D50"/>
    <mergeCell ref="B52:D52"/>
    <mergeCell ref="A54:B54"/>
    <mergeCell ref="C54:D54"/>
    <mergeCell ref="A55:B56"/>
    <mergeCell ref="C55:D56"/>
    <mergeCell ref="E55:E56"/>
    <mergeCell ref="B58:D58"/>
    <mergeCell ref="B59:D59"/>
    <mergeCell ref="B60:D60"/>
    <mergeCell ref="B61:D61"/>
    <mergeCell ref="B65:C65"/>
    <mergeCell ref="A24:D25"/>
    <mergeCell ref="G24:H25"/>
    <mergeCell ref="G40:H41"/>
    <mergeCell ref="C26:D26"/>
    <mergeCell ref="A28:D29"/>
    <mergeCell ref="G28:H29"/>
    <mergeCell ref="C30:D30"/>
    <mergeCell ref="A32:D33"/>
    <mergeCell ref="G32:H33"/>
    <mergeCell ref="C34:D34"/>
    <mergeCell ref="C35:D35"/>
    <mergeCell ref="C36:D36"/>
    <mergeCell ref="B38:D38"/>
    <mergeCell ref="A40:D41"/>
    <mergeCell ref="I8:J8"/>
    <mergeCell ref="I9:J9"/>
    <mergeCell ref="E8:F8"/>
    <mergeCell ref="G8:H8"/>
    <mergeCell ref="A16:H19"/>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5:I58"/>
    <mergeCell ref="A11:H11"/>
    <mergeCell ref="E9:F9"/>
    <mergeCell ref="G9:H9"/>
    <mergeCell ref="I10:I11"/>
    <mergeCell ref="I12:I13"/>
    <mergeCell ref="G53:H54"/>
    <mergeCell ref="I53:I54"/>
    <mergeCell ref="B15:C15"/>
    <mergeCell ref="A9:B9"/>
    <mergeCell ref="C9:D9"/>
    <mergeCell ref="A12:B12"/>
    <mergeCell ref="A13:B13"/>
    <mergeCell ref="A21:H21"/>
    <mergeCell ref="B22:C22"/>
    <mergeCell ref="G22:H22"/>
  </mergeCells>
  <hyperlinks>
    <hyperlink ref="I9" r:id="rId1"/>
  </hyperlinks>
  <pageMargins left="0.7" right="0.7" top="0.75" bottom="0.75" header="0.3" footer="0.3"/>
  <pageSetup paperSize="3"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A6" sqref="A6:C6"/>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19.7109375" customWidth="1"/>
  </cols>
  <sheetData>
    <row r="1" spans="1:11" x14ac:dyDescent="0.25">
      <c r="B1" s="84" t="s">
        <v>69</v>
      </c>
      <c r="C1" s="84"/>
      <c r="D1" s="84"/>
      <c r="E1" s="84"/>
      <c r="F1" s="84"/>
      <c r="G1" s="84"/>
    </row>
    <row r="2" spans="1:11" x14ac:dyDescent="0.25">
      <c r="B2" s="97" t="s">
        <v>70</v>
      </c>
      <c r="C2" s="97"/>
      <c r="D2" s="97"/>
      <c r="E2" s="97"/>
      <c r="F2" s="97"/>
      <c r="G2" s="97"/>
    </row>
    <row r="3" spans="1:11" x14ac:dyDescent="0.25">
      <c r="B3" s="97"/>
      <c r="C3" s="97"/>
      <c r="D3" s="97"/>
      <c r="E3" s="97"/>
      <c r="F3" s="97"/>
      <c r="G3" s="97"/>
    </row>
    <row r="4" spans="1:11" x14ac:dyDescent="0.25">
      <c r="B4" s="19"/>
      <c r="C4" s="19"/>
      <c r="D4" s="19"/>
      <c r="E4" s="19"/>
      <c r="F4" s="19"/>
      <c r="G4" s="19"/>
      <c r="K4" s="26"/>
    </row>
    <row r="5" spans="1:11" x14ac:dyDescent="0.25">
      <c r="A5" s="73" t="s">
        <v>18</v>
      </c>
      <c r="B5" s="73"/>
      <c r="C5" s="73"/>
      <c r="D5" s="12" t="s">
        <v>9</v>
      </c>
      <c r="E5" s="12" t="s">
        <v>65</v>
      </c>
      <c r="F5" s="12" t="s">
        <v>19</v>
      </c>
      <c r="G5" s="12" t="s">
        <v>2</v>
      </c>
      <c r="H5" s="12" t="s">
        <v>3</v>
      </c>
    </row>
    <row r="6" spans="1:11" x14ac:dyDescent="0.25">
      <c r="A6" s="57" t="s">
        <v>140</v>
      </c>
      <c r="B6" s="57"/>
      <c r="C6" s="57"/>
      <c r="D6" s="31">
        <v>10246685</v>
      </c>
      <c r="E6" s="31" t="s">
        <v>129</v>
      </c>
      <c r="F6" s="14" t="s">
        <v>150</v>
      </c>
      <c r="G6" s="31">
        <v>59</v>
      </c>
      <c r="H6" s="31" t="s">
        <v>141</v>
      </c>
    </row>
    <row r="7" spans="1:11" x14ac:dyDescent="0.25">
      <c r="A7" s="16"/>
      <c r="B7" s="16"/>
      <c r="C7" s="16"/>
      <c r="D7" s="17"/>
      <c r="E7" s="17"/>
      <c r="F7" s="17"/>
      <c r="G7" s="17"/>
      <c r="H7" s="17"/>
      <c r="I7" s="17"/>
    </row>
    <row r="8" spans="1:11" ht="15.75" thickBot="1" x14ac:dyDescent="0.3">
      <c r="A8" s="78" t="s">
        <v>66</v>
      </c>
      <c r="B8" s="78"/>
      <c r="C8" s="78" t="s">
        <v>67</v>
      </c>
      <c r="D8" s="78"/>
      <c r="E8" s="57" t="s">
        <v>6</v>
      </c>
      <c r="F8" s="57"/>
      <c r="G8" s="71" t="s">
        <v>167</v>
      </c>
      <c r="H8" s="71"/>
      <c r="I8" s="78" t="s">
        <v>110</v>
      </c>
      <c r="J8" s="78"/>
    </row>
    <row r="9" spans="1:11" ht="19.5" thickBot="1" x14ac:dyDescent="0.35">
      <c r="A9" s="57">
        <v>83</v>
      </c>
      <c r="B9" s="57"/>
      <c r="C9" s="57">
        <v>1.74</v>
      </c>
      <c r="D9" s="57"/>
      <c r="E9" s="69">
        <f>A9/(C9*C9)</f>
        <v>27.414453692693883</v>
      </c>
      <c r="F9" s="70"/>
      <c r="G9" s="110" t="s">
        <v>156</v>
      </c>
      <c r="H9" s="110"/>
      <c r="I9" s="121" t="s">
        <v>147</v>
      </c>
      <c r="J9" s="63"/>
    </row>
    <row r="10" spans="1:11" x14ac:dyDescent="0.25">
      <c r="I10" s="74" t="s">
        <v>153</v>
      </c>
    </row>
    <row r="11" spans="1:11" ht="15.75" thickBot="1" x14ac:dyDescent="0.3">
      <c r="A11" s="73" t="s">
        <v>25</v>
      </c>
      <c r="B11" s="73"/>
      <c r="C11" s="73"/>
      <c r="D11" s="73"/>
      <c r="E11" s="73"/>
      <c r="F11" s="73"/>
      <c r="G11" s="73"/>
      <c r="H11" s="73"/>
      <c r="I11" s="75"/>
    </row>
    <row r="12" spans="1:11" ht="15.75" thickBot="1" x14ac:dyDescent="0.3">
      <c r="A12" s="85" t="s">
        <v>20</v>
      </c>
      <c r="B12" s="85"/>
      <c r="C12" s="5" t="s">
        <v>22</v>
      </c>
      <c r="D12" s="31">
        <v>40.700000000000003</v>
      </c>
      <c r="E12" s="5" t="s">
        <v>17</v>
      </c>
      <c r="F12" s="31">
        <v>45.4</v>
      </c>
      <c r="G12" s="5" t="s">
        <v>23</v>
      </c>
      <c r="H12" s="46">
        <f>+AVERAGE(D12,F12)</f>
        <v>43.05</v>
      </c>
      <c r="I12" s="76" t="s">
        <v>154</v>
      </c>
    </row>
    <row r="13" spans="1:11" ht="15.75" thickBot="1" x14ac:dyDescent="0.3">
      <c r="A13" s="85" t="s">
        <v>21</v>
      </c>
      <c r="B13" s="85"/>
      <c r="C13" s="5" t="s">
        <v>22</v>
      </c>
      <c r="D13" s="31">
        <v>35.6</v>
      </c>
      <c r="E13" s="5" t="s">
        <v>17</v>
      </c>
      <c r="F13" s="31">
        <v>41.3</v>
      </c>
      <c r="G13" s="5" t="s">
        <v>23</v>
      </c>
      <c r="H13" s="46">
        <f>+AVERAGE(D13,F13)</f>
        <v>38.450000000000003</v>
      </c>
      <c r="I13" s="76"/>
    </row>
    <row r="14" spans="1:11" x14ac:dyDescent="0.25">
      <c r="A14" s="7"/>
      <c r="B14" s="7"/>
      <c r="C14" s="7"/>
      <c r="D14" s="7"/>
      <c r="E14" s="7"/>
      <c r="F14" s="7"/>
      <c r="G14" s="7"/>
      <c r="H14" s="7"/>
    </row>
    <row r="15" spans="1:11" x14ac:dyDescent="0.25">
      <c r="A15" s="6"/>
      <c r="B15" s="89" t="s">
        <v>24</v>
      </c>
      <c r="C15" s="89"/>
      <c r="D15" s="6"/>
      <c r="E15" s="6"/>
      <c r="F15" s="6"/>
      <c r="G15" s="6"/>
      <c r="H15" s="6"/>
      <c r="K15" s="29"/>
    </row>
    <row r="16" spans="1:11" x14ac:dyDescent="0.25">
      <c r="A16" s="63"/>
      <c r="B16" s="63"/>
      <c r="C16" s="63"/>
      <c r="D16" s="63"/>
      <c r="E16" s="63"/>
      <c r="F16" s="63"/>
      <c r="G16" s="63"/>
      <c r="H16" s="63"/>
    </row>
    <row r="17" spans="1:8" x14ac:dyDescent="0.25">
      <c r="A17" s="63"/>
      <c r="B17" s="63"/>
      <c r="C17" s="63"/>
      <c r="D17" s="63"/>
      <c r="E17" s="63"/>
      <c r="F17" s="63"/>
      <c r="G17" s="63"/>
      <c r="H17" s="63"/>
    </row>
    <row r="18" spans="1:8" x14ac:dyDescent="0.25">
      <c r="A18" s="63"/>
      <c r="B18" s="63"/>
      <c r="C18" s="63"/>
      <c r="D18" s="63"/>
      <c r="E18" s="63"/>
      <c r="F18" s="63"/>
      <c r="G18" s="63"/>
      <c r="H18" s="63"/>
    </row>
    <row r="19" spans="1:8" x14ac:dyDescent="0.25">
      <c r="A19" s="63"/>
      <c r="B19" s="63"/>
      <c r="C19" s="63"/>
      <c r="D19" s="63"/>
      <c r="E19" s="63"/>
      <c r="F19" s="63"/>
      <c r="G19" s="63"/>
      <c r="H19" s="63"/>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2</v>
      </c>
      <c r="H32" s="63"/>
    </row>
    <row r="33" spans="1:8" ht="15.75" thickBot="1" x14ac:dyDescent="0.3">
      <c r="A33" s="58"/>
      <c r="B33" s="58"/>
      <c r="C33" s="58"/>
      <c r="D33" s="58"/>
      <c r="G33" s="63"/>
      <c r="H33" s="63"/>
    </row>
    <row r="34" spans="1:8" ht="19.5" thickBot="1" x14ac:dyDescent="0.3">
      <c r="C34" s="90" t="s">
        <v>33</v>
      </c>
      <c r="D34" s="90"/>
      <c r="H34" s="49" t="s">
        <v>154</v>
      </c>
    </row>
    <row r="35" spans="1:8" x14ac:dyDescent="0.25">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63">
        <v>6.53</v>
      </c>
      <c r="H40" s="63"/>
    </row>
    <row r="41" spans="1:8" x14ac:dyDescent="0.25">
      <c r="A41" s="56"/>
      <c r="B41" s="56"/>
      <c r="C41" s="56"/>
      <c r="D41" s="56"/>
      <c r="G41" s="63"/>
      <c r="H41" s="63"/>
    </row>
    <row r="43" spans="1:8" x14ac:dyDescent="0.25">
      <c r="A43" s="56" t="s">
        <v>37</v>
      </c>
      <c r="B43" s="56"/>
      <c r="C43" s="56"/>
      <c r="D43" s="56"/>
      <c r="G43" s="63">
        <v>4</v>
      </c>
      <c r="H43" s="63"/>
    </row>
    <row r="44" spans="1:8" x14ac:dyDescent="0.25">
      <c r="A44" s="56"/>
      <c r="B44" s="56"/>
      <c r="C44" s="56"/>
      <c r="D44" s="56"/>
      <c r="G44" s="63"/>
      <c r="H44" s="63"/>
    </row>
    <row r="45" spans="1:8" ht="15.75" thickBot="1" x14ac:dyDescent="0.3">
      <c r="A45" s="56"/>
      <c r="B45" s="56"/>
      <c r="C45" s="56"/>
      <c r="D45" s="56"/>
      <c r="G45" s="63"/>
      <c r="H45" s="63"/>
    </row>
    <row r="46" spans="1:8" ht="19.5" thickBot="1" x14ac:dyDescent="0.3">
      <c r="C46" s="79" t="s">
        <v>38</v>
      </c>
      <c r="D46" s="79"/>
      <c r="H46" s="49" t="s">
        <v>154</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x14ac:dyDescent="0.25">
      <c r="G53" s="64" t="s">
        <v>46</v>
      </c>
      <c r="H53" s="65"/>
      <c r="I53" s="63" t="s">
        <v>155</v>
      </c>
    </row>
    <row r="54" spans="1:9" ht="15.75" thickBot="1" x14ac:dyDescent="0.3">
      <c r="A54" s="83" t="s">
        <v>44</v>
      </c>
      <c r="B54" s="83"/>
      <c r="C54" s="84" t="s">
        <v>45</v>
      </c>
      <c r="D54" s="84"/>
      <c r="E54" s="10" t="s">
        <v>29</v>
      </c>
      <c r="G54" s="66"/>
      <c r="H54" s="67"/>
      <c r="I54" s="77"/>
    </row>
    <row r="55" spans="1:9" ht="15.75" thickBot="1" x14ac:dyDescent="0.3">
      <c r="A55" s="63">
        <v>4.6100000000000003</v>
      </c>
      <c r="B55" s="63"/>
      <c r="C55" s="63">
        <f>4/A55</f>
        <v>0.86767895878524937</v>
      </c>
      <c r="D55" s="63"/>
      <c r="E55" s="63">
        <v>4</v>
      </c>
      <c r="G55" s="13" t="s">
        <v>47</v>
      </c>
      <c r="H55" s="46" t="s">
        <v>93</v>
      </c>
      <c r="I55" s="76" t="s">
        <v>154</v>
      </c>
    </row>
    <row r="56" spans="1:9" ht="15.75" thickBot="1" x14ac:dyDescent="0.3">
      <c r="A56" s="63"/>
      <c r="B56" s="63"/>
      <c r="C56" s="63"/>
      <c r="D56" s="63"/>
      <c r="E56" s="63"/>
      <c r="G56" s="13" t="s">
        <v>49</v>
      </c>
      <c r="H56" s="46" t="s">
        <v>93</v>
      </c>
      <c r="I56" s="76"/>
    </row>
    <row r="57" spans="1:9" ht="15.75" thickBot="1" x14ac:dyDescent="0.3">
      <c r="G57" s="13" t="s">
        <v>48</v>
      </c>
      <c r="H57" s="46" t="s">
        <v>93</v>
      </c>
      <c r="I57" s="76"/>
    </row>
    <row r="58" spans="1:9" ht="15.75" thickBot="1" x14ac:dyDescent="0.3">
      <c r="B58" s="62" t="s">
        <v>51</v>
      </c>
      <c r="C58" s="62"/>
      <c r="D58" s="62"/>
      <c r="G58" s="42" t="s">
        <v>63</v>
      </c>
      <c r="H58" s="53" t="s">
        <v>94</v>
      </c>
      <c r="I58" s="76"/>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x14ac:dyDescent="0.25">
      <c r="A66" s="57"/>
      <c r="B66" s="57"/>
      <c r="C66" s="57"/>
      <c r="D66" s="57"/>
      <c r="E66" s="57"/>
      <c r="F66" s="57"/>
      <c r="G66" s="57"/>
      <c r="H66" s="57"/>
    </row>
    <row r="67" spans="1:15" x14ac:dyDescent="0.25">
      <c r="A67" s="57"/>
      <c r="B67" s="57"/>
      <c r="C67" s="57"/>
      <c r="D67" s="57"/>
      <c r="E67" s="57"/>
      <c r="F67" s="57"/>
      <c r="G67" s="57"/>
      <c r="H67" s="57"/>
    </row>
    <row r="68" spans="1:15" x14ac:dyDescent="0.25">
      <c r="A68" s="57"/>
      <c r="B68" s="57"/>
      <c r="C68" s="57"/>
      <c r="D68" s="57"/>
      <c r="E68" s="57"/>
      <c r="F68" s="57"/>
      <c r="G68" s="57"/>
      <c r="H68" s="57"/>
    </row>
    <row r="69" spans="1:15" x14ac:dyDescent="0.25">
      <c r="A69" s="57"/>
      <c r="B69" s="57"/>
      <c r="C69" s="57"/>
      <c r="D69" s="57"/>
      <c r="E69" s="57"/>
      <c r="F69" s="57"/>
      <c r="G69" s="57"/>
      <c r="H69" s="57"/>
    </row>
    <row r="73" spans="1:15" x14ac:dyDescent="0.25">
      <c r="A73" s="56" t="s">
        <v>157</v>
      </c>
      <c r="B73" s="56"/>
      <c r="C73" s="56"/>
      <c r="D73" s="58" t="s">
        <v>161</v>
      </c>
      <c r="E73" s="58"/>
      <c r="F73" s="58"/>
      <c r="G73" s="59" t="s">
        <v>159</v>
      </c>
      <c r="H73" s="59"/>
      <c r="I73" s="59"/>
      <c r="J73" s="56" t="s">
        <v>162</v>
      </c>
      <c r="K73" s="56"/>
      <c r="L73" s="56"/>
      <c r="M73" s="56" t="s">
        <v>164</v>
      </c>
      <c r="N73" s="56"/>
      <c r="O73" s="56"/>
    </row>
    <row r="74" spans="1:15" x14ac:dyDescent="0.25">
      <c r="A74" s="56"/>
      <c r="B74" s="56"/>
      <c r="C74" s="56"/>
      <c r="D74" s="58"/>
      <c r="E74" s="58"/>
      <c r="F74" s="58"/>
      <c r="G74" s="59"/>
      <c r="H74" s="59"/>
      <c r="I74" s="59"/>
      <c r="J74" s="56"/>
      <c r="K74" s="56"/>
      <c r="L74" s="56"/>
      <c r="M74" s="56"/>
      <c r="N74" s="56"/>
      <c r="O74" s="56"/>
    </row>
    <row r="75" spans="1:15" x14ac:dyDescent="0.25">
      <c r="A75" s="57" t="s">
        <v>158</v>
      </c>
      <c r="B75" s="57"/>
      <c r="C75" s="57"/>
      <c r="D75" s="57" t="s">
        <v>158</v>
      </c>
      <c r="E75" s="57"/>
      <c r="F75" s="57"/>
      <c r="G75" s="60" t="s">
        <v>160</v>
      </c>
      <c r="H75" s="60"/>
      <c r="I75" s="60"/>
      <c r="J75" s="57" t="s">
        <v>163</v>
      </c>
      <c r="K75" s="57"/>
      <c r="L75" s="57"/>
      <c r="M75" s="57" t="s">
        <v>165</v>
      </c>
      <c r="N75" s="57"/>
      <c r="O75" s="57"/>
    </row>
  </sheetData>
  <mergeCells count="70">
    <mergeCell ref="G43:H45"/>
    <mergeCell ref="C46:D46"/>
    <mergeCell ref="C47:D47"/>
    <mergeCell ref="C48:D48"/>
    <mergeCell ref="C49:D49"/>
    <mergeCell ref="A43:D45"/>
    <mergeCell ref="A66:H69"/>
    <mergeCell ref="C50:D50"/>
    <mergeCell ref="B52:D52"/>
    <mergeCell ref="A54:B54"/>
    <mergeCell ref="C54:D54"/>
    <mergeCell ref="A55:B56"/>
    <mergeCell ref="C55:D56"/>
    <mergeCell ref="E55:E56"/>
    <mergeCell ref="B58:D58"/>
    <mergeCell ref="B59:D59"/>
    <mergeCell ref="B60:D60"/>
    <mergeCell ref="B61:D61"/>
    <mergeCell ref="B65:C65"/>
    <mergeCell ref="A24:D25"/>
    <mergeCell ref="G24:H25"/>
    <mergeCell ref="G40:H41"/>
    <mergeCell ref="C26:D26"/>
    <mergeCell ref="A28:D29"/>
    <mergeCell ref="G28:H29"/>
    <mergeCell ref="C30:D30"/>
    <mergeCell ref="A32:D33"/>
    <mergeCell ref="G32:H33"/>
    <mergeCell ref="C34:D34"/>
    <mergeCell ref="C35:D35"/>
    <mergeCell ref="C36:D36"/>
    <mergeCell ref="B38:D38"/>
    <mergeCell ref="A40:D41"/>
    <mergeCell ref="I8:J8"/>
    <mergeCell ref="I9:J9"/>
    <mergeCell ref="E8:F8"/>
    <mergeCell ref="G8:H8"/>
    <mergeCell ref="A16:H19"/>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5:I58"/>
    <mergeCell ref="A11:H11"/>
    <mergeCell ref="E9:F9"/>
    <mergeCell ref="G9:H9"/>
    <mergeCell ref="I10:I11"/>
    <mergeCell ref="I12:I13"/>
    <mergeCell ref="G53:H54"/>
    <mergeCell ref="I53:I54"/>
    <mergeCell ref="B15:C15"/>
    <mergeCell ref="A9:B9"/>
    <mergeCell ref="C9:D9"/>
    <mergeCell ref="A12:B12"/>
    <mergeCell ref="A13:B13"/>
    <mergeCell ref="A21:H21"/>
    <mergeCell ref="B22:C22"/>
    <mergeCell ref="G22:H22"/>
  </mergeCells>
  <hyperlinks>
    <hyperlink ref="I9" r:id="rId1"/>
  </hyperlinks>
  <pageMargins left="0.7" right="0.7" top="0.75" bottom="0.75" header="0.3" footer="0.3"/>
  <pageSetup paperSize="3"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A6" sqref="A6:C6"/>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19.140625" customWidth="1"/>
  </cols>
  <sheetData>
    <row r="1" spans="1:11" x14ac:dyDescent="0.25">
      <c r="B1" s="84" t="s">
        <v>69</v>
      </c>
      <c r="C1" s="84"/>
      <c r="D1" s="84"/>
      <c r="E1" s="84"/>
      <c r="F1" s="84"/>
      <c r="G1" s="84"/>
    </row>
    <row r="2" spans="1:11" x14ac:dyDescent="0.25">
      <c r="B2" s="97" t="s">
        <v>70</v>
      </c>
      <c r="C2" s="97"/>
      <c r="D2" s="97"/>
      <c r="E2" s="97"/>
      <c r="F2" s="97"/>
      <c r="G2" s="97"/>
    </row>
    <row r="3" spans="1:11" x14ac:dyDescent="0.25">
      <c r="B3" s="97"/>
      <c r="C3" s="97"/>
      <c r="D3" s="97"/>
      <c r="E3" s="97"/>
      <c r="F3" s="97"/>
      <c r="G3" s="97"/>
    </row>
    <row r="4" spans="1:11" x14ac:dyDescent="0.25">
      <c r="B4" s="19"/>
      <c r="C4" s="19"/>
      <c r="D4" s="19"/>
      <c r="E4" s="19"/>
      <c r="F4" s="19"/>
      <c r="G4" s="19"/>
      <c r="K4" s="26"/>
    </row>
    <row r="5" spans="1:11" x14ac:dyDescent="0.25">
      <c r="A5" s="73" t="s">
        <v>18</v>
      </c>
      <c r="B5" s="73"/>
      <c r="C5" s="73"/>
      <c r="D5" s="12" t="s">
        <v>9</v>
      </c>
      <c r="E5" s="12" t="s">
        <v>65</v>
      </c>
      <c r="F5" s="12" t="s">
        <v>19</v>
      </c>
      <c r="G5" s="12" t="s">
        <v>2</v>
      </c>
      <c r="H5" s="12" t="s">
        <v>3</v>
      </c>
    </row>
    <row r="6" spans="1:11" x14ac:dyDescent="0.25">
      <c r="A6" s="57" t="s">
        <v>142</v>
      </c>
      <c r="B6" s="57"/>
      <c r="C6" s="57"/>
      <c r="D6" s="39">
        <v>42081266</v>
      </c>
      <c r="E6" s="39" t="s">
        <v>74</v>
      </c>
      <c r="F6" s="14" t="s">
        <v>151</v>
      </c>
      <c r="G6" s="39">
        <v>51</v>
      </c>
      <c r="H6" s="39" t="s">
        <v>85</v>
      </c>
    </row>
    <row r="7" spans="1:11" x14ac:dyDescent="0.25">
      <c r="A7" s="16"/>
      <c r="B7" s="16"/>
      <c r="C7" s="16"/>
      <c r="D7" s="17"/>
      <c r="E7" s="17"/>
      <c r="F7" s="17"/>
      <c r="G7" s="17"/>
      <c r="H7" s="17"/>
      <c r="J7" s="17"/>
    </row>
    <row r="8" spans="1:11" ht="15.75" thickBot="1" x14ac:dyDescent="0.3">
      <c r="A8" s="78" t="s">
        <v>66</v>
      </c>
      <c r="B8" s="78"/>
      <c r="C8" s="78" t="s">
        <v>67</v>
      </c>
      <c r="D8" s="78"/>
      <c r="E8" s="57" t="s">
        <v>6</v>
      </c>
      <c r="F8" s="57"/>
      <c r="G8" s="71" t="s">
        <v>167</v>
      </c>
      <c r="H8" s="71"/>
      <c r="I8" s="78" t="s">
        <v>110</v>
      </c>
      <c r="J8" s="78"/>
    </row>
    <row r="9" spans="1:11" ht="19.5" thickBot="1" x14ac:dyDescent="0.35">
      <c r="A9" s="57">
        <v>54.4</v>
      </c>
      <c r="B9" s="57"/>
      <c r="C9" s="57">
        <v>1.51</v>
      </c>
      <c r="D9" s="57"/>
      <c r="E9" s="69">
        <f>A9/(C9*C9)</f>
        <v>23.858602692864348</v>
      </c>
      <c r="F9" s="70"/>
      <c r="G9" s="117" t="s">
        <v>154</v>
      </c>
      <c r="H9" s="117"/>
      <c r="I9" s="121" t="s">
        <v>148</v>
      </c>
      <c r="J9" s="63"/>
    </row>
    <row r="10" spans="1:11" x14ac:dyDescent="0.25">
      <c r="I10" s="58" t="s">
        <v>166</v>
      </c>
    </row>
    <row r="11" spans="1:11" ht="15.75" thickBot="1" x14ac:dyDescent="0.3">
      <c r="A11" s="73" t="s">
        <v>25</v>
      </c>
      <c r="B11" s="73"/>
      <c r="C11" s="73"/>
      <c r="D11" s="73"/>
      <c r="E11" s="73"/>
      <c r="F11" s="73"/>
      <c r="G11" s="73"/>
      <c r="H11" s="73"/>
      <c r="I11" s="100"/>
    </row>
    <row r="12" spans="1:11" ht="15.75" thickBot="1" x14ac:dyDescent="0.3">
      <c r="A12" s="85" t="s">
        <v>20</v>
      </c>
      <c r="B12" s="85"/>
      <c r="C12" s="5" t="s">
        <v>22</v>
      </c>
      <c r="D12" s="38">
        <v>20.3</v>
      </c>
      <c r="E12" s="5" t="s">
        <v>17</v>
      </c>
      <c r="F12" s="38">
        <v>22.2</v>
      </c>
      <c r="G12" s="5" t="s">
        <v>23</v>
      </c>
      <c r="H12" s="53">
        <f>+AVERAGE(D12,F12)</f>
        <v>21.25</v>
      </c>
      <c r="I12" s="76" t="s">
        <v>154</v>
      </c>
    </row>
    <row r="13" spans="1:11" ht="15.75" thickBot="1" x14ac:dyDescent="0.3">
      <c r="A13" s="85" t="s">
        <v>21</v>
      </c>
      <c r="B13" s="85"/>
      <c r="C13" s="5" t="s">
        <v>22</v>
      </c>
      <c r="D13" s="38">
        <v>22.3</v>
      </c>
      <c r="E13" s="5" t="s">
        <v>17</v>
      </c>
      <c r="F13" s="38">
        <v>25.1</v>
      </c>
      <c r="G13" s="5" t="s">
        <v>23</v>
      </c>
      <c r="H13" s="53">
        <f>+AVERAGE(D13,F13)</f>
        <v>23.700000000000003</v>
      </c>
      <c r="I13" s="76"/>
    </row>
    <row r="14" spans="1:11" x14ac:dyDescent="0.25">
      <c r="A14" s="7"/>
      <c r="B14" s="7"/>
      <c r="C14" s="7"/>
      <c r="D14" s="7"/>
      <c r="E14" s="7"/>
      <c r="F14" s="7"/>
      <c r="G14" s="7"/>
      <c r="H14" s="7"/>
    </row>
    <row r="15" spans="1:11" x14ac:dyDescent="0.25">
      <c r="A15" s="6"/>
      <c r="B15" s="89" t="s">
        <v>24</v>
      </c>
      <c r="C15" s="89"/>
      <c r="D15" s="6"/>
      <c r="E15" s="6"/>
      <c r="F15" s="6"/>
      <c r="G15" s="6"/>
      <c r="H15" s="6"/>
    </row>
    <row r="16" spans="1:11" x14ac:dyDescent="0.25">
      <c r="A16" s="63"/>
      <c r="B16" s="63"/>
      <c r="C16" s="63"/>
      <c r="D16" s="63"/>
      <c r="E16" s="63"/>
      <c r="F16" s="63"/>
      <c r="G16" s="63"/>
      <c r="H16" s="63"/>
    </row>
    <row r="17" spans="1:8" x14ac:dyDescent="0.25">
      <c r="A17" s="63"/>
      <c r="B17" s="63"/>
      <c r="C17" s="63"/>
      <c r="D17" s="63"/>
      <c r="E17" s="63"/>
      <c r="F17" s="63"/>
      <c r="G17" s="63"/>
      <c r="H17" s="63"/>
    </row>
    <row r="18" spans="1:8" x14ac:dyDescent="0.25">
      <c r="A18" s="63"/>
      <c r="B18" s="63"/>
      <c r="C18" s="63"/>
      <c r="D18" s="63"/>
      <c r="E18" s="63"/>
      <c r="F18" s="63"/>
      <c r="G18" s="63"/>
      <c r="H18" s="63"/>
    </row>
    <row r="19" spans="1:8" x14ac:dyDescent="0.25">
      <c r="A19" s="63"/>
      <c r="B19" s="63"/>
      <c r="C19" s="63"/>
      <c r="D19" s="63"/>
      <c r="E19" s="63"/>
      <c r="F19" s="63"/>
      <c r="G19" s="63"/>
      <c r="H19" s="63"/>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2</v>
      </c>
      <c r="H32" s="63"/>
    </row>
    <row r="33" spans="1:8" ht="15.75" thickBot="1" x14ac:dyDescent="0.3">
      <c r="A33" s="58"/>
      <c r="B33" s="58"/>
      <c r="C33" s="58"/>
      <c r="D33" s="58"/>
      <c r="G33" s="63"/>
      <c r="H33" s="63"/>
    </row>
    <row r="34" spans="1:8" ht="19.5" thickBot="1" x14ac:dyDescent="0.3">
      <c r="C34" s="90" t="s">
        <v>33</v>
      </c>
      <c r="D34" s="90"/>
      <c r="H34" s="49" t="s">
        <v>154</v>
      </c>
    </row>
    <row r="35" spans="1:8" x14ac:dyDescent="0.25">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63">
        <v>9.19</v>
      </c>
      <c r="H40" s="63"/>
    </row>
    <row r="41" spans="1:8" x14ac:dyDescent="0.25">
      <c r="A41" s="56"/>
      <c r="B41" s="56"/>
      <c r="C41" s="56"/>
      <c r="D41" s="56"/>
      <c r="G41" s="63"/>
      <c r="H41" s="63"/>
    </row>
    <row r="43" spans="1:8" x14ac:dyDescent="0.25">
      <c r="A43" s="56" t="s">
        <v>37</v>
      </c>
      <c r="B43" s="56"/>
      <c r="C43" s="56"/>
      <c r="D43" s="56"/>
      <c r="G43" s="63">
        <v>4</v>
      </c>
      <c r="H43" s="63"/>
    </row>
    <row r="44" spans="1:8" x14ac:dyDescent="0.25">
      <c r="A44" s="56"/>
      <c r="B44" s="56"/>
      <c r="C44" s="56"/>
      <c r="D44" s="56"/>
      <c r="G44" s="63"/>
      <c r="H44" s="63"/>
    </row>
    <row r="45" spans="1:8" ht="15.75" thickBot="1" x14ac:dyDescent="0.3">
      <c r="A45" s="56"/>
      <c r="B45" s="56"/>
      <c r="C45" s="56"/>
      <c r="D45" s="56"/>
      <c r="G45" s="63"/>
      <c r="H45" s="63"/>
    </row>
    <row r="46" spans="1:8" ht="19.5" thickBot="1" x14ac:dyDescent="0.3">
      <c r="C46" s="79" t="s">
        <v>38</v>
      </c>
      <c r="D46" s="79"/>
      <c r="H46" s="49" t="s">
        <v>154</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x14ac:dyDescent="0.25">
      <c r="G53" s="64" t="s">
        <v>46</v>
      </c>
      <c r="H53" s="65"/>
      <c r="I53" s="63" t="s">
        <v>155</v>
      </c>
    </row>
    <row r="54" spans="1:9" ht="15.75" thickBot="1" x14ac:dyDescent="0.3">
      <c r="A54" s="83" t="s">
        <v>44</v>
      </c>
      <c r="B54" s="83"/>
      <c r="C54" s="84" t="s">
        <v>45</v>
      </c>
      <c r="D54" s="84"/>
      <c r="E54" s="10" t="s">
        <v>29</v>
      </c>
      <c r="G54" s="66"/>
      <c r="H54" s="67"/>
      <c r="I54" s="77"/>
    </row>
    <row r="55" spans="1:9" ht="15.75" thickBot="1" x14ac:dyDescent="0.3">
      <c r="A55" s="63">
        <v>5.66</v>
      </c>
      <c r="B55" s="63"/>
      <c r="C55" s="63"/>
      <c r="D55" s="63"/>
      <c r="E55" s="63">
        <v>4</v>
      </c>
      <c r="G55" s="13" t="s">
        <v>47</v>
      </c>
      <c r="H55" s="46" t="s">
        <v>93</v>
      </c>
      <c r="I55" s="120" t="s">
        <v>154</v>
      </c>
    </row>
    <row r="56" spans="1:9" ht="15.75" thickBot="1" x14ac:dyDescent="0.3">
      <c r="A56" s="63"/>
      <c r="B56" s="63"/>
      <c r="C56" s="63"/>
      <c r="D56" s="63"/>
      <c r="E56" s="63"/>
      <c r="G56" s="13" t="s">
        <v>49</v>
      </c>
      <c r="H56" s="46" t="s">
        <v>93</v>
      </c>
      <c r="I56" s="120"/>
    </row>
    <row r="57" spans="1:9" ht="15.75" thickBot="1" x14ac:dyDescent="0.3">
      <c r="G57" s="13" t="s">
        <v>48</v>
      </c>
      <c r="H57" s="46" t="s">
        <v>93</v>
      </c>
      <c r="I57" s="120"/>
    </row>
    <row r="58" spans="1:9" ht="15.75" thickBot="1" x14ac:dyDescent="0.3">
      <c r="B58" s="62" t="s">
        <v>51</v>
      </c>
      <c r="C58" s="62"/>
      <c r="D58" s="62"/>
      <c r="G58" s="42" t="s">
        <v>63</v>
      </c>
      <c r="H58" s="53" t="s">
        <v>94</v>
      </c>
      <c r="I58" s="120"/>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x14ac:dyDescent="0.25">
      <c r="A66" s="57"/>
      <c r="B66" s="57"/>
      <c r="C66" s="57"/>
      <c r="D66" s="57"/>
      <c r="E66" s="57"/>
      <c r="F66" s="57"/>
      <c r="G66" s="57"/>
      <c r="H66" s="57"/>
    </row>
    <row r="67" spans="1:15" x14ac:dyDescent="0.25">
      <c r="A67" s="57"/>
      <c r="B67" s="57"/>
      <c r="C67" s="57"/>
      <c r="D67" s="57"/>
      <c r="E67" s="57"/>
      <c r="F67" s="57"/>
      <c r="G67" s="57"/>
      <c r="H67" s="57"/>
    </row>
    <row r="68" spans="1:15" x14ac:dyDescent="0.25">
      <c r="A68" s="57"/>
      <c r="B68" s="57"/>
      <c r="C68" s="57"/>
      <c r="D68" s="57"/>
      <c r="E68" s="57"/>
      <c r="F68" s="57"/>
      <c r="G68" s="57"/>
      <c r="H68" s="57"/>
    </row>
    <row r="69" spans="1:15" x14ac:dyDescent="0.25">
      <c r="A69" s="57"/>
      <c r="B69" s="57"/>
      <c r="C69" s="57"/>
      <c r="D69" s="57"/>
      <c r="E69" s="57"/>
      <c r="F69" s="57"/>
      <c r="G69" s="57"/>
      <c r="H69" s="57"/>
    </row>
    <row r="73" spans="1:15" x14ac:dyDescent="0.25">
      <c r="A73" s="119" t="s">
        <v>157</v>
      </c>
      <c r="B73" s="119"/>
      <c r="C73" s="119"/>
      <c r="D73" s="58" t="s">
        <v>161</v>
      </c>
      <c r="E73" s="58"/>
      <c r="F73" s="58"/>
      <c r="G73" s="58" t="s">
        <v>159</v>
      </c>
      <c r="H73" s="58"/>
      <c r="I73" s="58"/>
      <c r="J73" s="56" t="s">
        <v>162</v>
      </c>
      <c r="K73" s="56"/>
      <c r="L73" s="56"/>
      <c r="M73" s="56" t="s">
        <v>164</v>
      </c>
      <c r="N73" s="56"/>
      <c r="O73" s="56"/>
    </row>
    <row r="74" spans="1:15" x14ac:dyDescent="0.25">
      <c r="A74" s="119"/>
      <c r="B74" s="119"/>
      <c r="C74" s="119"/>
      <c r="D74" s="58"/>
      <c r="E74" s="58"/>
      <c r="F74" s="58"/>
      <c r="G74" s="58"/>
      <c r="H74" s="58"/>
      <c r="I74" s="58"/>
      <c r="J74" s="56"/>
      <c r="K74" s="56"/>
      <c r="L74" s="56"/>
      <c r="M74" s="56"/>
      <c r="N74" s="56"/>
      <c r="O74" s="56"/>
    </row>
    <row r="75" spans="1:15" x14ac:dyDescent="0.25">
      <c r="A75" s="118" t="s">
        <v>158</v>
      </c>
      <c r="B75" s="118"/>
      <c r="C75" s="118"/>
      <c r="D75" s="57" t="s">
        <v>158</v>
      </c>
      <c r="E75" s="57"/>
      <c r="F75" s="57"/>
      <c r="G75" s="63" t="s">
        <v>160</v>
      </c>
      <c r="H75" s="63"/>
      <c r="I75" s="63"/>
      <c r="J75" s="57" t="s">
        <v>163</v>
      </c>
      <c r="K75" s="57"/>
      <c r="L75" s="57"/>
      <c r="M75" s="57" t="s">
        <v>165</v>
      </c>
      <c r="N75" s="57"/>
      <c r="O75" s="57"/>
    </row>
  </sheetData>
  <mergeCells count="70">
    <mergeCell ref="G43:H45"/>
    <mergeCell ref="C46:D46"/>
    <mergeCell ref="C47:D47"/>
    <mergeCell ref="C48:D48"/>
    <mergeCell ref="C49:D49"/>
    <mergeCell ref="A43:D45"/>
    <mergeCell ref="A66:H69"/>
    <mergeCell ref="C50:D50"/>
    <mergeCell ref="B52:D52"/>
    <mergeCell ref="A54:B54"/>
    <mergeCell ref="C54:D54"/>
    <mergeCell ref="A55:B56"/>
    <mergeCell ref="C55:D56"/>
    <mergeCell ref="E55:E56"/>
    <mergeCell ref="B58:D58"/>
    <mergeCell ref="B59:D59"/>
    <mergeCell ref="B60:D60"/>
    <mergeCell ref="B61:D61"/>
    <mergeCell ref="B65:C65"/>
    <mergeCell ref="A24:D25"/>
    <mergeCell ref="G24:H25"/>
    <mergeCell ref="G40:H41"/>
    <mergeCell ref="C26:D26"/>
    <mergeCell ref="A28:D29"/>
    <mergeCell ref="G28:H29"/>
    <mergeCell ref="C30:D30"/>
    <mergeCell ref="A32:D33"/>
    <mergeCell ref="G32:H33"/>
    <mergeCell ref="C34:D34"/>
    <mergeCell ref="C35:D35"/>
    <mergeCell ref="C36:D36"/>
    <mergeCell ref="B38:D38"/>
    <mergeCell ref="A40:D41"/>
    <mergeCell ref="I8:J8"/>
    <mergeCell ref="I9:J9"/>
    <mergeCell ref="E8:F8"/>
    <mergeCell ref="G8:H8"/>
    <mergeCell ref="A16:H19"/>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5:I58"/>
    <mergeCell ref="A11:H11"/>
    <mergeCell ref="E9:F9"/>
    <mergeCell ref="G9:H9"/>
    <mergeCell ref="I10:I11"/>
    <mergeCell ref="I12:I13"/>
    <mergeCell ref="G53:H54"/>
    <mergeCell ref="I53:I54"/>
    <mergeCell ref="B15:C15"/>
    <mergeCell ref="A9:B9"/>
    <mergeCell ref="C9:D9"/>
    <mergeCell ref="A12:B12"/>
    <mergeCell ref="A13:B13"/>
    <mergeCell ref="A21:H21"/>
    <mergeCell ref="B22:C22"/>
    <mergeCell ref="G22:H22"/>
  </mergeCells>
  <hyperlinks>
    <hyperlink ref="I9" r:id="rId1"/>
  </hyperlinks>
  <pageMargins left="0.7" right="0.7" top="0.75" bottom="0.75" header="0.3" footer="0.3"/>
  <pageSetup paperSize="3"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opLeftCell="A2" zoomScale="90" zoomScaleNormal="90" workbookViewId="0">
      <selection activeCell="A6" sqref="A6:C6"/>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19" customWidth="1"/>
  </cols>
  <sheetData>
    <row r="1" spans="1:10" x14ac:dyDescent="0.25">
      <c r="B1" s="84" t="s">
        <v>69</v>
      </c>
      <c r="C1" s="84"/>
      <c r="D1" s="84"/>
      <c r="E1" s="84"/>
      <c r="F1" s="84"/>
      <c r="G1" s="84"/>
    </row>
    <row r="2" spans="1:10" x14ac:dyDescent="0.25">
      <c r="B2" s="97" t="s">
        <v>70</v>
      </c>
      <c r="C2" s="97"/>
      <c r="D2" s="97"/>
      <c r="E2" s="97"/>
      <c r="F2" s="97"/>
      <c r="G2" s="97"/>
    </row>
    <row r="3" spans="1:10" x14ac:dyDescent="0.25">
      <c r="B3" s="97"/>
      <c r="C3" s="97"/>
      <c r="D3" s="97"/>
      <c r="E3" s="97"/>
      <c r="F3" s="97"/>
      <c r="G3" s="97"/>
    </row>
    <row r="4" spans="1:10" x14ac:dyDescent="0.25">
      <c r="B4" s="19"/>
      <c r="C4" s="19"/>
      <c r="D4" s="19"/>
      <c r="E4" s="19"/>
      <c r="F4" s="19"/>
      <c r="G4" s="19"/>
    </row>
    <row r="5" spans="1:10" x14ac:dyDescent="0.25">
      <c r="A5" s="73" t="s">
        <v>18</v>
      </c>
      <c r="B5" s="73"/>
      <c r="C5" s="73"/>
      <c r="D5" s="12" t="s">
        <v>9</v>
      </c>
      <c r="E5" s="12" t="s">
        <v>65</v>
      </c>
      <c r="F5" s="12" t="s">
        <v>19</v>
      </c>
      <c r="G5" s="12" t="s">
        <v>2</v>
      </c>
      <c r="H5" s="12" t="s">
        <v>3</v>
      </c>
    </row>
    <row r="6" spans="1:10" x14ac:dyDescent="0.25">
      <c r="A6" s="57" t="s">
        <v>144</v>
      </c>
      <c r="B6" s="57"/>
      <c r="C6" s="57"/>
      <c r="D6" s="31">
        <v>1013601036</v>
      </c>
      <c r="E6" s="31" t="s">
        <v>74</v>
      </c>
      <c r="F6" s="14" t="s">
        <v>152</v>
      </c>
      <c r="G6" s="31">
        <v>30</v>
      </c>
      <c r="H6" s="31" t="s">
        <v>82</v>
      </c>
      <c r="J6" s="26"/>
    </row>
    <row r="7" spans="1:10" x14ac:dyDescent="0.25">
      <c r="A7" s="16"/>
      <c r="B7" s="16"/>
      <c r="C7" s="16"/>
      <c r="D7" s="17"/>
      <c r="E7" s="17"/>
      <c r="F7" s="17"/>
      <c r="G7" s="17"/>
      <c r="H7" s="17"/>
    </row>
    <row r="8" spans="1:10" ht="15.75" thickBot="1" x14ac:dyDescent="0.3">
      <c r="A8" s="78" t="s">
        <v>66</v>
      </c>
      <c r="B8" s="78"/>
      <c r="C8" s="78" t="s">
        <v>67</v>
      </c>
      <c r="D8" s="78"/>
      <c r="E8" s="57" t="s">
        <v>6</v>
      </c>
      <c r="F8" s="57"/>
      <c r="G8" s="71" t="s">
        <v>167</v>
      </c>
      <c r="H8" s="71"/>
      <c r="I8" s="78" t="s">
        <v>110</v>
      </c>
      <c r="J8" s="78"/>
    </row>
    <row r="9" spans="1:10" ht="19.5" thickBot="1" x14ac:dyDescent="0.35">
      <c r="A9" s="57">
        <v>82.1</v>
      </c>
      <c r="B9" s="57"/>
      <c r="C9" s="57">
        <v>1.65</v>
      </c>
      <c r="D9" s="57"/>
      <c r="E9" s="69">
        <f>A9/(C9*C9)</f>
        <v>30.156106519742885</v>
      </c>
      <c r="F9" s="70"/>
      <c r="G9" s="110" t="s">
        <v>156</v>
      </c>
      <c r="H9" s="110"/>
      <c r="I9" s="121" t="s">
        <v>143</v>
      </c>
      <c r="J9" s="63"/>
    </row>
    <row r="10" spans="1:10" x14ac:dyDescent="0.25">
      <c r="I10" s="58" t="s">
        <v>166</v>
      </c>
    </row>
    <row r="11" spans="1:10" ht="15.75" thickBot="1" x14ac:dyDescent="0.3">
      <c r="A11" s="73" t="s">
        <v>25</v>
      </c>
      <c r="B11" s="73"/>
      <c r="C11" s="73"/>
      <c r="D11" s="73"/>
      <c r="E11" s="73"/>
      <c r="F11" s="73"/>
      <c r="G11" s="73"/>
      <c r="H11" s="73"/>
      <c r="I11" s="100"/>
    </row>
    <row r="12" spans="1:10" ht="15.75" thickBot="1" x14ac:dyDescent="0.3">
      <c r="A12" s="85" t="s">
        <v>20</v>
      </c>
      <c r="B12" s="85"/>
      <c r="C12" s="5" t="s">
        <v>22</v>
      </c>
      <c r="D12" s="39">
        <v>27.1</v>
      </c>
      <c r="E12" s="5" t="s">
        <v>17</v>
      </c>
      <c r="F12" s="39">
        <v>21.5</v>
      </c>
      <c r="G12" s="5" t="s">
        <v>23</v>
      </c>
      <c r="H12" s="46">
        <f>+AVERAGE(D12,F12)</f>
        <v>24.3</v>
      </c>
      <c r="I12" s="76" t="s">
        <v>154</v>
      </c>
    </row>
    <row r="13" spans="1:10" ht="15.75" thickBot="1" x14ac:dyDescent="0.3">
      <c r="A13" s="85" t="s">
        <v>21</v>
      </c>
      <c r="B13" s="85"/>
      <c r="C13" s="5" t="s">
        <v>22</v>
      </c>
      <c r="D13" s="39">
        <v>25.9</v>
      </c>
      <c r="E13" s="5" t="s">
        <v>17</v>
      </c>
      <c r="F13" s="39">
        <v>27.9</v>
      </c>
      <c r="G13" s="5" t="s">
        <v>23</v>
      </c>
      <c r="H13" s="46">
        <f>+AVERAGE(D13,F13)</f>
        <v>26.9</v>
      </c>
      <c r="I13" s="76"/>
    </row>
    <row r="14" spans="1:10" x14ac:dyDescent="0.25">
      <c r="A14" s="7"/>
      <c r="B14" s="7"/>
      <c r="C14" s="7"/>
      <c r="D14" s="7"/>
      <c r="E14" s="7"/>
      <c r="F14" s="7"/>
      <c r="G14" s="7"/>
      <c r="H14" s="7"/>
    </row>
    <row r="15" spans="1:10" x14ac:dyDescent="0.25">
      <c r="A15" s="6"/>
      <c r="B15" s="89" t="s">
        <v>24</v>
      </c>
      <c r="C15" s="89"/>
      <c r="D15" s="6"/>
      <c r="E15" s="6"/>
      <c r="F15" s="6"/>
      <c r="G15" s="6"/>
      <c r="H15" s="6"/>
    </row>
    <row r="16" spans="1:10" x14ac:dyDescent="0.25">
      <c r="A16" s="63"/>
      <c r="B16" s="63"/>
      <c r="C16" s="63"/>
      <c r="D16" s="63"/>
      <c r="E16" s="63"/>
      <c r="F16" s="63"/>
      <c r="G16" s="63"/>
      <c r="H16" s="63"/>
    </row>
    <row r="17" spans="1:8" x14ac:dyDescent="0.25">
      <c r="A17" s="63"/>
      <c r="B17" s="63"/>
      <c r="C17" s="63"/>
      <c r="D17" s="63"/>
      <c r="E17" s="63"/>
      <c r="F17" s="63"/>
      <c r="G17" s="63"/>
      <c r="H17" s="63"/>
    </row>
    <row r="18" spans="1:8" x14ac:dyDescent="0.25">
      <c r="A18" s="63"/>
      <c r="B18" s="63"/>
      <c r="C18" s="63"/>
      <c r="D18" s="63"/>
      <c r="E18" s="63"/>
      <c r="F18" s="63"/>
      <c r="G18" s="63"/>
      <c r="H18" s="63"/>
    </row>
    <row r="19" spans="1:8" x14ac:dyDescent="0.25">
      <c r="A19" s="63"/>
      <c r="B19" s="63"/>
      <c r="C19" s="63"/>
      <c r="D19" s="63"/>
      <c r="E19" s="63"/>
      <c r="F19" s="63"/>
      <c r="G19" s="63"/>
      <c r="H19" s="63"/>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2</v>
      </c>
      <c r="H32" s="63"/>
    </row>
    <row r="33" spans="1:8" ht="15.75" thickBot="1" x14ac:dyDescent="0.3">
      <c r="A33" s="58"/>
      <c r="B33" s="58"/>
      <c r="C33" s="58"/>
      <c r="D33" s="58"/>
      <c r="G33" s="63"/>
      <c r="H33" s="63"/>
    </row>
    <row r="34" spans="1:8" ht="19.5" thickBot="1" x14ac:dyDescent="0.3">
      <c r="C34" s="90" t="s">
        <v>33</v>
      </c>
      <c r="D34" s="90"/>
      <c r="H34" s="49" t="s">
        <v>154</v>
      </c>
    </row>
    <row r="35" spans="1:8" x14ac:dyDescent="0.25">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63">
        <v>9.58</v>
      </c>
      <c r="H40" s="63"/>
    </row>
    <row r="41" spans="1:8" x14ac:dyDescent="0.25">
      <c r="A41" s="56"/>
      <c r="B41" s="56"/>
      <c r="C41" s="56"/>
      <c r="D41" s="56"/>
      <c r="G41" s="63"/>
      <c r="H41" s="63"/>
    </row>
    <row r="43" spans="1:8" x14ac:dyDescent="0.25">
      <c r="A43" s="56" t="s">
        <v>37</v>
      </c>
      <c r="B43" s="56"/>
      <c r="C43" s="56"/>
      <c r="D43" s="56"/>
      <c r="G43" s="63">
        <v>4</v>
      </c>
      <c r="H43" s="63"/>
    </row>
    <row r="44" spans="1:8" x14ac:dyDescent="0.25">
      <c r="A44" s="56"/>
      <c r="B44" s="56"/>
      <c r="C44" s="56"/>
      <c r="D44" s="56"/>
      <c r="G44" s="63"/>
      <c r="H44" s="63"/>
    </row>
    <row r="45" spans="1:8" ht="15.75" thickBot="1" x14ac:dyDescent="0.3">
      <c r="A45" s="56"/>
      <c r="B45" s="56"/>
      <c r="C45" s="56"/>
      <c r="D45" s="56"/>
      <c r="G45" s="63"/>
      <c r="H45" s="63"/>
    </row>
    <row r="46" spans="1:8" ht="19.5" thickBot="1" x14ac:dyDescent="0.3">
      <c r="C46" s="79" t="s">
        <v>38</v>
      </c>
      <c r="D46" s="79"/>
      <c r="H46" s="49" t="s">
        <v>154</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x14ac:dyDescent="0.25">
      <c r="G53" s="64" t="s">
        <v>46</v>
      </c>
      <c r="H53" s="65"/>
      <c r="I53" s="63" t="s">
        <v>155</v>
      </c>
    </row>
    <row r="54" spans="1:9" ht="15.75" thickBot="1" x14ac:dyDescent="0.3">
      <c r="A54" s="83" t="s">
        <v>44</v>
      </c>
      <c r="B54" s="83"/>
      <c r="C54" s="84" t="s">
        <v>45</v>
      </c>
      <c r="D54" s="84"/>
      <c r="E54" s="10" t="s">
        <v>29</v>
      </c>
      <c r="G54" s="66"/>
      <c r="H54" s="67"/>
      <c r="I54" s="77"/>
    </row>
    <row r="55" spans="1:9" ht="15.75" thickBot="1" x14ac:dyDescent="0.3">
      <c r="A55" s="63">
        <v>4.28</v>
      </c>
      <c r="B55" s="63"/>
      <c r="C55" s="63">
        <f>4/A55</f>
        <v>0.93457943925233644</v>
      </c>
      <c r="D55" s="63"/>
      <c r="E55" s="63">
        <v>4</v>
      </c>
      <c r="G55" s="13" t="s">
        <v>47</v>
      </c>
      <c r="H55" s="46" t="s">
        <v>93</v>
      </c>
      <c r="I55" s="76" t="s">
        <v>154</v>
      </c>
    </row>
    <row r="56" spans="1:9" ht="15.75" thickBot="1" x14ac:dyDescent="0.3">
      <c r="A56" s="63"/>
      <c r="B56" s="63"/>
      <c r="C56" s="63"/>
      <c r="D56" s="63"/>
      <c r="E56" s="63"/>
      <c r="G56" s="13" t="s">
        <v>49</v>
      </c>
      <c r="H56" s="46" t="s">
        <v>93</v>
      </c>
      <c r="I56" s="76"/>
    </row>
    <row r="57" spans="1:9" ht="15.75" thickBot="1" x14ac:dyDescent="0.3">
      <c r="G57" s="13" t="s">
        <v>48</v>
      </c>
      <c r="H57" s="46" t="s">
        <v>93</v>
      </c>
      <c r="I57" s="76"/>
    </row>
    <row r="58" spans="1:9" ht="15.75" thickBot="1" x14ac:dyDescent="0.3">
      <c r="B58" s="62" t="s">
        <v>51</v>
      </c>
      <c r="C58" s="62"/>
      <c r="D58" s="62"/>
      <c r="G58" s="42" t="s">
        <v>63</v>
      </c>
      <c r="H58" s="53" t="s">
        <v>94</v>
      </c>
      <c r="I58" s="76"/>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x14ac:dyDescent="0.25">
      <c r="A66" s="57"/>
      <c r="B66" s="57"/>
      <c r="C66" s="57"/>
      <c r="D66" s="57"/>
      <c r="E66" s="57"/>
      <c r="F66" s="57"/>
      <c r="G66" s="57"/>
      <c r="H66" s="57"/>
    </row>
    <row r="67" spans="1:15" x14ac:dyDescent="0.25">
      <c r="A67" s="57"/>
      <c r="B67" s="57"/>
      <c r="C67" s="57"/>
      <c r="D67" s="57"/>
      <c r="E67" s="57"/>
      <c r="F67" s="57"/>
      <c r="G67" s="57"/>
      <c r="H67" s="57"/>
    </row>
    <row r="68" spans="1:15" x14ac:dyDescent="0.25">
      <c r="A68" s="57"/>
      <c r="B68" s="57"/>
      <c r="C68" s="57"/>
      <c r="D68" s="57"/>
      <c r="E68" s="57"/>
      <c r="F68" s="57"/>
      <c r="G68" s="57"/>
      <c r="H68" s="57"/>
    </row>
    <row r="69" spans="1:15" x14ac:dyDescent="0.25">
      <c r="A69" s="57"/>
      <c r="B69" s="57"/>
      <c r="C69" s="57"/>
      <c r="D69" s="57"/>
      <c r="E69" s="57"/>
      <c r="F69" s="57"/>
      <c r="G69" s="57"/>
      <c r="H69" s="57"/>
    </row>
    <row r="73" spans="1:15" x14ac:dyDescent="0.25">
      <c r="A73" s="56" t="s">
        <v>157</v>
      </c>
      <c r="B73" s="56"/>
      <c r="C73" s="56"/>
      <c r="D73" s="58" t="s">
        <v>161</v>
      </c>
      <c r="E73" s="58"/>
      <c r="F73" s="58"/>
      <c r="G73" s="59" t="s">
        <v>159</v>
      </c>
      <c r="H73" s="59"/>
      <c r="I73" s="59"/>
      <c r="J73" s="56" t="s">
        <v>162</v>
      </c>
      <c r="K73" s="56"/>
      <c r="L73" s="56"/>
      <c r="M73" s="56" t="s">
        <v>164</v>
      </c>
      <c r="N73" s="56"/>
      <c r="O73" s="56"/>
    </row>
    <row r="74" spans="1:15" x14ac:dyDescent="0.25">
      <c r="A74" s="56"/>
      <c r="B74" s="56"/>
      <c r="C74" s="56"/>
      <c r="D74" s="58"/>
      <c r="E74" s="58"/>
      <c r="F74" s="58"/>
      <c r="G74" s="59"/>
      <c r="H74" s="59"/>
      <c r="I74" s="59"/>
      <c r="J74" s="56"/>
      <c r="K74" s="56"/>
      <c r="L74" s="56"/>
      <c r="M74" s="56"/>
      <c r="N74" s="56"/>
      <c r="O74" s="56"/>
    </row>
    <row r="75" spans="1:15" x14ac:dyDescent="0.25">
      <c r="A75" s="57" t="s">
        <v>158</v>
      </c>
      <c r="B75" s="57"/>
      <c r="C75" s="57"/>
      <c r="D75" s="57" t="s">
        <v>158</v>
      </c>
      <c r="E75" s="57"/>
      <c r="F75" s="57"/>
      <c r="G75" s="60" t="s">
        <v>160</v>
      </c>
      <c r="H75" s="60"/>
      <c r="I75" s="60"/>
      <c r="J75" s="57" t="s">
        <v>163</v>
      </c>
      <c r="K75" s="57"/>
      <c r="L75" s="57"/>
      <c r="M75" s="57" t="s">
        <v>165</v>
      </c>
      <c r="N75" s="57"/>
      <c r="O75" s="57"/>
    </row>
  </sheetData>
  <mergeCells count="70">
    <mergeCell ref="G43:H45"/>
    <mergeCell ref="C46:D46"/>
    <mergeCell ref="C47:D47"/>
    <mergeCell ref="C48:D48"/>
    <mergeCell ref="C49:D49"/>
    <mergeCell ref="A43:D45"/>
    <mergeCell ref="A66:H69"/>
    <mergeCell ref="C50:D50"/>
    <mergeCell ref="B52:D52"/>
    <mergeCell ref="A54:B54"/>
    <mergeCell ref="C54:D54"/>
    <mergeCell ref="A55:B56"/>
    <mergeCell ref="C55:D56"/>
    <mergeCell ref="E55:E56"/>
    <mergeCell ref="B58:D58"/>
    <mergeCell ref="B59:D59"/>
    <mergeCell ref="B60:D60"/>
    <mergeCell ref="B61:D61"/>
    <mergeCell ref="B65:C65"/>
    <mergeCell ref="A24:D25"/>
    <mergeCell ref="G24:H25"/>
    <mergeCell ref="G40:H41"/>
    <mergeCell ref="C26:D26"/>
    <mergeCell ref="A28:D29"/>
    <mergeCell ref="G28:H29"/>
    <mergeCell ref="C30:D30"/>
    <mergeCell ref="A32:D33"/>
    <mergeCell ref="G32:H33"/>
    <mergeCell ref="C34:D34"/>
    <mergeCell ref="C35:D35"/>
    <mergeCell ref="C36:D36"/>
    <mergeCell ref="B38:D38"/>
    <mergeCell ref="A40:D41"/>
    <mergeCell ref="I8:J8"/>
    <mergeCell ref="I9:J9"/>
    <mergeCell ref="E8:F8"/>
    <mergeCell ref="G8:H8"/>
    <mergeCell ref="A16:H19"/>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5:I58"/>
    <mergeCell ref="A11:H11"/>
    <mergeCell ref="E9:F9"/>
    <mergeCell ref="G9:H9"/>
    <mergeCell ref="I10:I11"/>
    <mergeCell ref="I12:I13"/>
    <mergeCell ref="G53:H54"/>
    <mergeCell ref="I53:I54"/>
    <mergeCell ref="B15:C15"/>
    <mergeCell ref="A9:B9"/>
    <mergeCell ref="C9:D9"/>
    <mergeCell ref="A12:B12"/>
    <mergeCell ref="A13:B13"/>
    <mergeCell ref="A21:H21"/>
    <mergeCell ref="B22:C22"/>
    <mergeCell ref="G22:H22"/>
  </mergeCells>
  <hyperlinks>
    <hyperlink ref="I9" r:id="rId1"/>
  </hyperlinks>
  <pageMargins left="0.7" right="0.7" top="0.75" bottom="0.75" header="0.3" footer="0.3"/>
  <pageSetup paperSize="3"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tabSelected="1" zoomScale="90" zoomScaleNormal="90" workbookViewId="0">
      <selection activeCell="A6" sqref="A6:C6"/>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20.140625" customWidth="1"/>
  </cols>
  <sheetData>
    <row r="1" spans="1:13" x14ac:dyDescent="0.25">
      <c r="B1" s="84" t="s">
        <v>69</v>
      </c>
      <c r="C1" s="84"/>
      <c r="D1" s="84"/>
      <c r="E1" s="84"/>
      <c r="F1" s="84"/>
      <c r="G1" s="84"/>
    </row>
    <row r="2" spans="1:13" x14ac:dyDescent="0.25">
      <c r="B2" s="97" t="s">
        <v>70</v>
      </c>
      <c r="C2" s="97"/>
      <c r="D2" s="97"/>
      <c r="E2" s="97"/>
      <c r="F2" s="97"/>
      <c r="G2" s="97"/>
    </row>
    <row r="3" spans="1:13" x14ac:dyDescent="0.25">
      <c r="B3" s="97"/>
      <c r="C3" s="97"/>
      <c r="D3" s="97"/>
      <c r="E3" s="97"/>
      <c r="F3" s="97"/>
      <c r="G3" s="97"/>
    </row>
    <row r="4" spans="1:13" x14ac:dyDescent="0.25">
      <c r="B4" s="19"/>
      <c r="C4" s="19"/>
      <c r="D4" s="19"/>
      <c r="E4" s="19"/>
      <c r="F4" s="19"/>
      <c r="G4" s="19"/>
    </row>
    <row r="5" spans="1:13" x14ac:dyDescent="0.25">
      <c r="A5" s="73" t="s">
        <v>18</v>
      </c>
      <c r="B5" s="73"/>
      <c r="C5" s="73"/>
      <c r="D5" s="12" t="s">
        <v>9</v>
      </c>
      <c r="E5" s="12" t="s">
        <v>65</v>
      </c>
      <c r="F5" s="12" t="s">
        <v>19</v>
      </c>
      <c r="G5" s="12" t="s">
        <v>2</v>
      </c>
      <c r="H5" s="12" t="s">
        <v>3</v>
      </c>
    </row>
    <row r="6" spans="1:13" x14ac:dyDescent="0.25">
      <c r="A6" s="57" t="s">
        <v>146</v>
      </c>
      <c r="B6" s="57"/>
      <c r="C6" s="57"/>
      <c r="D6" s="39">
        <v>10114282</v>
      </c>
      <c r="E6" s="39" t="s">
        <v>129</v>
      </c>
      <c r="F6" s="14" t="s">
        <v>149</v>
      </c>
      <c r="G6" s="39">
        <v>54</v>
      </c>
      <c r="H6" s="39" t="s">
        <v>72</v>
      </c>
    </row>
    <row r="7" spans="1:13" x14ac:dyDescent="0.25">
      <c r="A7" s="16"/>
      <c r="B7" s="16"/>
      <c r="C7" s="16"/>
      <c r="D7" s="17"/>
      <c r="E7" s="17"/>
      <c r="F7" s="17"/>
      <c r="G7" s="17"/>
      <c r="H7" s="17"/>
    </row>
    <row r="8" spans="1:13" ht="15.75" thickBot="1" x14ac:dyDescent="0.3">
      <c r="A8" s="78" t="s">
        <v>66</v>
      </c>
      <c r="B8" s="78"/>
      <c r="C8" s="78" t="s">
        <v>67</v>
      </c>
      <c r="D8" s="78"/>
      <c r="E8" s="57" t="s">
        <v>6</v>
      </c>
      <c r="F8" s="57"/>
      <c r="G8" s="71" t="s">
        <v>167</v>
      </c>
      <c r="H8" s="71"/>
      <c r="I8" s="78" t="s">
        <v>110</v>
      </c>
      <c r="J8" s="78"/>
      <c r="K8" s="17"/>
      <c r="L8" s="17"/>
      <c r="M8" s="17"/>
    </row>
    <row r="9" spans="1:13" ht="19.5" thickBot="1" x14ac:dyDescent="0.3">
      <c r="A9" s="57">
        <v>64.400000000000006</v>
      </c>
      <c r="B9" s="57"/>
      <c r="C9" s="57">
        <v>1.7</v>
      </c>
      <c r="D9" s="57"/>
      <c r="E9" s="69">
        <f>A9/(C9*C9)</f>
        <v>22.283737024221459</v>
      </c>
      <c r="F9" s="70"/>
      <c r="G9" s="76" t="s">
        <v>154</v>
      </c>
      <c r="H9" s="76"/>
      <c r="I9" s="121" t="s">
        <v>145</v>
      </c>
      <c r="J9" s="63"/>
      <c r="K9" s="40"/>
      <c r="L9" s="17"/>
      <c r="M9" s="17"/>
    </row>
    <row r="10" spans="1:13" x14ac:dyDescent="0.25">
      <c r="I10" s="74" t="s">
        <v>153</v>
      </c>
    </row>
    <row r="11" spans="1:13" ht="15.75" thickBot="1" x14ac:dyDescent="0.3">
      <c r="A11" s="73" t="s">
        <v>25</v>
      </c>
      <c r="B11" s="73"/>
      <c r="C11" s="73"/>
      <c r="D11" s="73"/>
      <c r="E11" s="73"/>
      <c r="F11" s="73"/>
      <c r="G11" s="73"/>
      <c r="H11" s="73"/>
      <c r="I11" s="75"/>
    </row>
    <row r="12" spans="1:13" ht="15.75" thickBot="1" x14ac:dyDescent="0.3">
      <c r="A12" s="85" t="s">
        <v>20</v>
      </c>
      <c r="B12" s="85"/>
      <c r="C12" s="5" t="s">
        <v>22</v>
      </c>
      <c r="D12" s="39">
        <v>44.6</v>
      </c>
      <c r="E12" s="5" t="s">
        <v>17</v>
      </c>
      <c r="F12" s="39">
        <v>37.1</v>
      </c>
      <c r="G12" s="5" t="s">
        <v>23</v>
      </c>
      <c r="H12" s="46">
        <f>AVERAGE(D12,F12)</f>
        <v>40.85</v>
      </c>
      <c r="I12" s="76" t="s">
        <v>154</v>
      </c>
    </row>
    <row r="13" spans="1:13" ht="15.75" thickBot="1" x14ac:dyDescent="0.3">
      <c r="A13" s="85" t="s">
        <v>21</v>
      </c>
      <c r="B13" s="85"/>
      <c r="C13" s="5" t="s">
        <v>22</v>
      </c>
      <c r="D13" s="39">
        <v>36.200000000000003</v>
      </c>
      <c r="E13" s="5" t="s">
        <v>17</v>
      </c>
      <c r="F13" s="39">
        <v>37.6</v>
      </c>
      <c r="G13" s="5" t="s">
        <v>23</v>
      </c>
      <c r="H13" s="46">
        <f>AVERAGE(D13,F13)</f>
        <v>36.900000000000006</v>
      </c>
      <c r="I13" s="76"/>
    </row>
    <row r="14" spans="1:13" x14ac:dyDescent="0.25">
      <c r="A14" s="7"/>
      <c r="B14" s="7"/>
      <c r="C14" s="7"/>
      <c r="D14" s="7"/>
      <c r="E14" s="7"/>
      <c r="F14" s="7"/>
      <c r="G14" s="7"/>
      <c r="H14" s="7"/>
    </row>
    <row r="15" spans="1:13" x14ac:dyDescent="0.25">
      <c r="A15" s="6"/>
      <c r="B15" s="89" t="s">
        <v>24</v>
      </c>
      <c r="C15" s="89"/>
      <c r="D15" s="6"/>
      <c r="E15" s="6"/>
      <c r="F15" s="6"/>
      <c r="G15" s="6"/>
      <c r="H15" s="6"/>
    </row>
    <row r="16" spans="1:13" x14ac:dyDescent="0.25">
      <c r="A16" s="63"/>
      <c r="B16" s="63"/>
      <c r="C16" s="63"/>
      <c r="D16" s="63"/>
      <c r="E16" s="63"/>
      <c r="F16" s="63"/>
      <c r="G16" s="63"/>
      <c r="H16" s="63"/>
    </row>
    <row r="17" spans="1:8" x14ac:dyDescent="0.25">
      <c r="A17" s="63"/>
      <c r="B17" s="63"/>
      <c r="C17" s="63"/>
      <c r="D17" s="63"/>
      <c r="E17" s="63"/>
      <c r="F17" s="63"/>
      <c r="G17" s="63"/>
      <c r="H17" s="63"/>
    </row>
    <row r="18" spans="1:8" x14ac:dyDescent="0.25">
      <c r="A18" s="63"/>
      <c r="B18" s="63"/>
      <c r="C18" s="63"/>
      <c r="D18" s="63"/>
      <c r="E18" s="63"/>
      <c r="F18" s="63"/>
      <c r="G18" s="63"/>
      <c r="H18" s="63"/>
    </row>
    <row r="19" spans="1:8" x14ac:dyDescent="0.25">
      <c r="A19" s="63"/>
      <c r="B19" s="63"/>
      <c r="C19" s="63"/>
      <c r="D19" s="63"/>
      <c r="E19" s="63"/>
      <c r="F19" s="63"/>
      <c r="G19" s="63"/>
      <c r="H19" s="63"/>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2</v>
      </c>
      <c r="H32" s="63"/>
    </row>
    <row r="33" spans="1:8" ht="15.75" thickBot="1" x14ac:dyDescent="0.3">
      <c r="A33" s="58"/>
      <c r="B33" s="58"/>
      <c r="C33" s="58"/>
      <c r="D33" s="58"/>
      <c r="G33" s="63"/>
      <c r="H33" s="63"/>
    </row>
    <row r="34" spans="1:8" ht="19.5" thickBot="1" x14ac:dyDescent="0.3">
      <c r="C34" s="90" t="s">
        <v>33</v>
      </c>
      <c r="D34" s="90"/>
      <c r="H34" s="49" t="s">
        <v>154</v>
      </c>
    </row>
    <row r="35" spans="1:8" x14ac:dyDescent="0.25">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63">
        <v>8.9499999999999993</v>
      </c>
      <c r="H40" s="63"/>
    </row>
    <row r="41" spans="1:8" x14ac:dyDescent="0.25">
      <c r="A41" s="56"/>
      <c r="B41" s="56"/>
      <c r="C41" s="56"/>
      <c r="D41" s="56"/>
      <c r="G41" s="63"/>
      <c r="H41" s="63"/>
    </row>
    <row r="43" spans="1:8" x14ac:dyDescent="0.25">
      <c r="A43" s="56" t="s">
        <v>37</v>
      </c>
      <c r="B43" s="56"/>
      <c r="C43" s="56"/>
      <c r="D43" s="56"/>
      <c r="G43" s="63">
        <v>4</v>
      </c>
      <c r="H43" s="63"/>
    </row>
    <row r="44" spans="1:8" x14ac:dyDescent="0.25">
      <c r="A44" s="56"/>
      <c r="B44" s="56"/>
      <c r="C44" s="56"/>
      <c r="D44" s="56"/>
      <c r="G44" s="63"/>
      <c r="H44" s="63"/>
    </row>
    <row r="45" spans="1:8" ht="15.75" thickBot="1" x14ac:dyDescent="0.3">
      <c r="A45" s="56"/>
      <c r="B45" s="56"/>
      <c r="C45" s="56"/>
      <c r="D45" s="56"/>
      <c r="G45" s="63"/>
      <c r="H45" s="63"/>
    </row>
    <row r="46" spans="1:8" ht="19.5" thickBot="1" x14ac:dyDescent="0.3">
      <c r="C46" s="79" t="s">
        <v>38</v>
      </c>
      <c r="D46" s="79"/>
      <c r="H46" s="49" t="s">
        <v>154</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x14ac:dyDescent="0.25">
      <c r="G53" s="64" t="s">
        <v>46</v>
      </c>
      <c r="H53" s="65"/>
      <c r="I53" s="63" t="s">
        <v>155</v>
      </c>
    </row>
    <row r="54" spans="1:9" ht="15.75" thickBot="1" x14ac:dyDescent="0.3">
      <c r="A54" s="83" t="s">
        <v>44</v>
      </c>
      <c r="B54" s="83"/>
      <c r="C54" s="84" t="s">
        <v>45</v>
      </c>
      <c r="D54" s="84"/>
      <c r="E54" s="10" t="s">
        <v>29</v>
      </c>
      <c r="G54" s="66"/>
      <c r="H54" s="67"/>
      <c r="I54" s="77"/>
    </row>
    <row r="55" spans="1:9" ht="15.75" thickBot="1" x14ac:dyDescent="0.3">
      <c r="A55" s="63">
        <v>4.18</v>
      </c>
      <c r="B55" s="63"/>
      <c r="C55" s="63">
        <f>4/A55</f>
        <v>0.95693779904306231</v>
      </c>
      <c r="D55" s="63"/>
      <c r="E55" s="63">
        <v>4</v>
      </c>
      <c r="G55" s="13" t="s">
        <v>47</v>
      </c>
      <c r="H55" s="46" t="s">
        <v>93</v>
      </c>
      <c r="I55" s="76" t="s">
        <v>154</v>
      </c>
    </row>
    <row r="56" spans="1:9" ht="15.75" thickBot="1" x14ac:dyDescent="0.3">
      <c r="A56" s="63"/>
      <c r="B56" s="63"/>
      <c r="C56" s="63"/>
      <c r="D56" s="63"/>
      <c r="E56" s="63"/>
      <c r="G56" s="13" t="s">
        <v>49</v>
      </c>
      <c r="H56" s="46" t="s">
        <v>93</v>
      </c>
      <c r="I56" s="76"/>
    </row>
    <row r="57" spans="1:9" ht="15.75" thickBot="1" x14ac:dyDescent="0.3">
      <c r="G57" s="13" t="s">
        <v>48</v>
      </c>
      <c r="H57" s="46" t="s">
        <v>93</v>
      </c>
      <c r="I57" s="76"/>
    </row>
    <row r="58" spans="1:9" ht="15.75" thickBot="1" x14ac:dyDescent="0.3">
      <c r="B58" s="62" t="s">
        <v>51</v>
      </c>
      <c r="C58" s="62"/>
      <c r="D58" s="62"/>
      <c r="G58" s="42" t="s">
        <v>63</v>
      </c>
      <c r="H58" s="46" t="s">
        <v>103</v>
      </c>
      <c r="I58" s="76"/>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x14ac:dyDescent="0.25">
      <c r="A66" s="57"/>
      <c r="B66" s="57"/>
      <c r="C66" s="57"/>
      <c r="D66" s="57"/>
      <c r="E66" s="57"/>
      <c r="F66" s="57"/>
      <c r="G66" s="57"/>
      <c r="H66" s="57"/>
    </row>
    <row r="67" spans="1:15" x14ac:dyDescent="0.25">
      <c r="A67" s="57"/>
      <c r="B67" s="57"/>
      <c r="C67" s="57"/>
      <c r="D67" s="57"/>
      <c r="E67" s="57"/>
      <c r="F67" s="57"/>
      <c r="G67" s="57"/>
      <c r="H67" s="57"/>
    </row>
    <row r="68" spans="1:15" x14ac:dyDescent="0.25">
      <c r="A68" s="57"/>
      <c r="B68" s="57"/>
      <c r="C68" s="57"/>
      <c r="D68" s="57"/>
      <c r="E68" s="57"/>
      <c r="F68" s="57"/>
      <c r="G68" s="57"/>
      <c r="H68" s="57"/>
    </row>
    <row r="69" spans="1:15" x14ac:dyDescent="0.25">
      <c r="A69" s="57"/>
      <c r="B69" s="57"/>
      <c r="C69" s="57"/>
      <c r="D69" s="57"/>
      <c r="E69" s="57"/>
      <c r="F69" s="57"/>
      <c r="G69" s="57"/>
      <c r="H69" s="57"/>
    </row>
    <row r="73" spans="1:15" x14ac:dyDescent="0.25">
      <c r="A73" s="119" t="s">
        <v>157</v>
      </c>
      <c r="B73" s="119"/>
      <c r="C73" s="119"/>
      <c r="D73" s="58" t="s">
        <v>161</v>
      </c>
      <c r="E73" s="58"/>
      <c r="F73" s="58"/>
      <c r="G73" s="58" t="s">
        <v>159</v>
      </c>
      <c r="H73" s="58"/>
      <c r="I73" s="58"/>
      <c r="J73" s="56" t="s">
        <v>162</v>
      </c>
      <c r="K73" s="56"/>
      <c r="L73" s="56"/>
      <c r="M73" s="56" t="s">
        <v>164</v>
      </c>
      <c r="N73" s="56"/>
      <c r="O73" s="56"/>
    </row>
    <row r="74" spans="1:15" x14ac:dyDescent="0.25">
      <c r="A74" s="119"/>
      <c r="B74" s="119"/>
      <c r="C74" s="119"/>
      <c r="D74" s="58"/>
      <c r="E74" s="58"/>
      <c r="F74" s="58"/>
      <c r="G74" s="58"/>
      <c r="H74" s="58"/>
      <c r="I74" s="58"/>
      <c r="J74" s="56"/>
      <c r="K74" s="56"/>
      <c r="L74" s="56"/>
      <c r="M74" s="56"/>
      <c r="N74" s="56"/>
      <c r="O74" s="56"/>
    </row>
    <row r="75" spans="1:15" x14ac:dyDescent="0.25">
      <c r="A75" s="118" t="s">
        <v>158</v>
      </c>
      <c r="B75" s="118"/>
      <c r="C75" s="118"/>
      <c r="D75" s="57" t="s">
        <v>158</v>
      </c>
      <c r="E75" s="57"/>
      <c r="F75" s="57"/>
      <c r="G75" s="63" t="s">
        <v>160</v>
      </c>
      <c r="H75" s="63"/>
      <c r="I75" s="63"/>
      <c r="J75" s="57" t="s">
        <v>163</v>
      </c>
      <c r="K75" s="57"/>
      <c r="L75" s="57"/>
      <c r="M75" s="57" t="s">
        <v>165</v>
      </c>
      <c r="N75" s="57"/>
      <c r="O75" s="57"/>
    </row>
  </sheetData>
  <mergeCells count="70">
    <mergeCell ref="G43:H45"/>
    <mergeCell ref="C46:D46"/>
    <mergeCell ref="C47:D47"/>
    <mergeCell ref="C48:D48"/>
    <mergeCell ref="C49:D49"/>
    <mergeCell ref="A43:D45"/>
    <mergeCell ref="A66:H69"/>
    <mergeCell ref="C50:D50"/>
    <mergeCell ref="B52:D52"/>
    <mergeCell ref="A54:B54"/>
    <mergeCell ref="C54:D54"/>
    <mergeCell ref="A55:B56"/>
    <mergeCell ref="C55:D56"/>
    <mergeCell ref="E55:E56"/>
    <mergeCell ref="B58:D58"/>
    <mergeCell ref="B59:D59"/>
    <mergeCell ref="B60:D60"/>
    <mergeCell ref="B61:D61"/>
    <mergeCell ref="B65:C65"/>
    <mergeCell ref="A24:D25"/>
    <mergeCell ref="G24:H25"/>
    <mergeCell ref="G40:H41"/>
    <mergeCell ref="C26:D26"/>
    <mergeCell ref="A28:D29"/>
    <mergeCell ref="G28:H29"/>
    <mergeCell ref="C30:D30"/>
    <mergeCell ref="A32:D33"/>
    <mergeCell ref="G32:H33"/>
    <mergeCell ref="C34:D34"/>
    <mergeCell ref="C35:D35"/>
    <mergeCell ref="C36:D36"/>
    <mergeCell ref="B38:D38"/>
    <mergeCell ref="A40:D41"/>
    <mergeCell ref="I8:J8"/>
    <mergeCell ref="I9:J9"/>
    <mergeCell ref="E8:F8"/>
    <mergeCell ref="G8:H8"/>
    <mergeCell ref="A16:H19"/>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5:I58"/>
    <mergeCell ref="A11:H11"/>
    <mergeCell ref="E9:F9"/>
    <mergeCell ref="G9:H9"/>
    <mergeCell ref="I10:I11"/>
    <mergeCell ref="I12:I13"/>
    <mergeCell ref="G53:H54"/>
    <mergeCell ref="I53:I54"/>
    <mergeCell ref="B15:C15"/>
    <mergeCell ref="A9:B9"/>
    <mergeCell ref="C9:D9"/>
    <mergeCell ref="A12:B12"/>
    <mergeCell ref="A13:B13"/>
    <mergeCell ref="A21:H21"/>
    <mergeCell ref="B22:C22"/>
    <mergeCell ref="G22:H22"/>
  </mergeCells>
  <hyperlinks>
    <hyperlink ref="I9" r:id="rId1"/>
  </hyperlinks>
  <pageMargins left="0.70866141732283472" right="0.70866141732283472" top="0.74803149606299213" bottom="0.74803149606299213" header="0.31496062992125984" footer="0.31496062992125984"/>
  <pageSetup paperSize="3" fitToWidth="48" fitToHeight="3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A73" sqref="A73:O75"/>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s>
  <sheetData>
    <row r="1" spans="1:8" x14ac:dyDescent="0.25">
      <c r="B1" s="84" t="s">
        <v>69</v>
      </c>
      <c r="C1" s="84"/>
      <c r="D1" s="84"/>
      <c r="E1" s="84"/>
      <c r="F1" s="84"/>
      <c r="G1" s="84"/>
    </row>
    <row r="2" spans="1:8" x14ac:dyDescent="0.25">
      <c r="B2" s="97" t="s">
        <v>70</v>
      </c>
      <c r="C2" s="97"/>
      <c r="D2" s="97"/>
      <c r="E2" s="97"/>
      <c r="F2" s="97"/>
      <c r="G2" s="97"/>
    </row>
    <row r="3" spans="1:8" x14ac:dyDescent="0.25">
      <c r="B3" s="97"/>
      <c r="C3" s="97"/>
      <c r="D3" s="97"/>
      <c r="E3" s="97"/>
      <c r="F3" s="97"/>
      <c r="G3" s="97"/>
    </row>
    <row r="4" spans="1:8" x14ac:dyDescent="0.25">
      <c r="B4" s="19"/>
      <c r="C4" s="19"/>
      <c r="D4" s="19"/>
      <c r="E4" s="19"/>
      <c r="F4" s="19"/>
      <c r="G4" s="19"/>
    </row>
    <row r="5" spans="1:8" x14ac:dyDescent="0.25">
      <c r="A5" s="73" t="s">
        <v>18</v>
      </c>
      <c r="B5" s="73"/>
      <c r="C5" s="73"/>
      <c r="D5" s="34" t="s">
        <v>9</v>
      </c>
      <c r="E5" s="34" t="s">
        <v>65</v>
      </c>
      <c r="F5" s="34" t="s">
        <v>19</v>
      </c>
      <c r="G5" s="34" t="s">
        <v>2</v>
      </c>
      <c r="H5" s="34" t="s">
        <v>3</v>
      </c>
    </row>
    <row r="6" spans="1:8" x14ac:dyDescent="0.25">
      <c r="A6" s="57"/>
      <c r="B6" s="57"/>
      <c r="C6" s="57"/>
      <c r="D6" s="2"/>
      <c r="E6" s="2"/>
      <c r="F6" s="2"/>
      <c r="G6" s="2"/>
      <c r="H6" s="2"/>
    </row>
    <row r="7" spans="1:8" x14ac:dyDescent="0.25">
      <c r="A7" s="16"/>
      <c r="B7" s="16"/>
      <c r="C7" s="16"/>
      <c r="D7" s="17"/>
      <c r="E7" s="17"/>
      <c r="F7" s="17"/>
      <c r="G7" s="17"/>
      <c r="H7" s="17"/>
    </row>
    <row r="8" spans="1:8" x14ac:dyDescent="0.25">
      <c r="A8" s="78" t="s">
        <v>66</v>
      </c>
      <c r="B8" s="78"/>
      <c r="C8" s="78" t="s">
        <v>67</v>
      </c>
      <c r="D8" s="78"/>
      <c r="E8" s="17"/>
      <c r="F8" s="78" t="s">
        <v>110</v>
      </c>
      <c r="G8" s="78"/>
      <c r="H8" s="17"/>
    </row>
    <row r="9" spans="1:8" x14ac:dyDescent="0.25">
      <c r="A9" s="57"/>
      <c r="B9" s="57"/>
      <c r="C9" s="57"/>
      <c r="D9" s="57"/>
      <c r="E9" s="17"/>
      <c r="F9" s="57"/>
      <c r="G9" s="57"/>
      <c r="H9" s="17"/>
    </row>
    <row r="11" spans="1:8" x14ac:dyDescent="0.25">
      <c r="A11" s="36"/>
      <c r="B11" s="89" t="s">
        <v>25</v>
      </c>
      <c r="C11" s="89"/>
      <c r="D11" s="36"/>
      <c r="E11" s="36"/>
      <c r="F11" s="36"/>
      <c r="G11" s="36"/>
      <c r="H11" s="36"/>
    </row>
    <row r="12" spans="1:8" x14ac:dyDescent="0.25">
      <c r="A12" s="85" t="s">
        <v>20</v>
      </c>
      <c r="B12" s="85"/>
      <c r="C12" s="5" t="s">
        <v>22</v>
      </c>
      <c r="D12" s="2"/>
      <c r="E12" s="5" t="s">
        <v>17</v>
      </c>
      <c r="F12" s="2"/>
      <c r="G12" s="5" t="s">
        <v>23</v>
      </c>
      <c r="H12" s="2"/>
    </row>
    <row r="13" spans="1:8" x14ac:dyDescent="0.25">
      <c r="A13" s="85" t="s">
        <v>21</v>
      </c>
      <c r="B13" s="85"/>
      <c r="C13" s="5" t="s">
        <v>22</v>
      </c>
      <c r="D13" s="2"/>
      <c r="E13" s="5" t="s">
        <v>17</v>
      </c>
      <c r="F13" s="2"/>
      <c r="G13" s="5" t="s">
        <v>23</v>
      </c>
      <c r="H13" s="2"/>
    </row>
    <row r="14" spans="1:8" x14ac:dyDescent="0.25">
      <c r="A14" s="7"/>
      <c r="B14" s="7"/>
      <c r="C14" s="7"/>
      <c r="D14" s="7"/>
      <c r="E14" s="7"/>
      <c r="F14" s="7"/>
      <c r="G14" s="7"/>
      <c r="H14" s="7"/>
    </row>
    <row r="15" spans="1:8" x14ac:dyDescent="0.25">
      <c r="A15" s="6"/>
      <c r="B15" s="89" t="s">
        <v>24</v>
      </c>
      <c r="C15" s="89"/>
      <c r="D15" s="6"/>
      <c r="E15" s="6"/>
      <c r="F15" s="6"/>
      <c r="G15" s="6"/>
      <c r="H15" s="6"/>
    </row>
    <row r="16" spans="1:8" x14ac:dyDescent="0.25">
      <c r="A16" s="63"/>
      <c r="B16" s="63"/>
      <c r="C16" s="63"/>
      <c r="D16" s="63"/>
      <c r="E16" s="63"/>
      <c r="F16" s="63"/>
      <c r="G16" s="63"/>
      <c r="H16" s="63"/>
    </row>
    <row r="17" spans="1:8" x14ac:dyDescent="0.25">
      <c r="A17" s="63"/>
      <c r="B17" s="63"/>
      <c r="C17" s="63"/>
      <c r="D17" s="63"/>
      <c r="E17" s="63"/>
      <c r="F17" s="63"/>
      <c r="G17" s="63"/>
      <c r="H17" s="63"/>
    </row>
    <row r="18" spans="1:8" x14ac:dyDescent="0.25">
      <c r="A18" s="63"/>
      <c r="B18" s="63"/>
      <c r="C18" s="63"/>
      <c r="D18" s="63"/>
      <c r="E18" s="63"/>
      <c r="F18" s="63"/>
      <c r="G18" s="63"/>
      <c r="H18" s="63"/>
    </row>
    <row r="19" spans="1:8" x14ac:dyDescent="0.25">
      <c r="A19" s="63"/>
      <c r="B19" s="63"/>
      <c r="C19" s="63"/>
      <c r="D19" s="63"/>
      <c r="E19" s="63"/>
      <c r="F19" s="63"/>
      <c r="G19" s="63"/>
      <c r="H19" s="63"/>
    </row>
    <row r="21" spans="1:8" x14ac:dyDescent="0.25">
      <c r="A21" s="83" t="s">
        <v>26</v>
      </c>
      <c r="B21" s="83"/>
      <c r="C21" s="83"/>
      <c r="D21" s="83"/>
      <c r="E21" s="83"/>
      <c r="F21" s="83"/>
      <c r="G21" s="83"/>
      <c r="H21" s="83"/>
    </row>
    <row r="22" spans="1:8" x14ac:dyDescent="0.25">
      <c r="B22" s="84" t="s">
        <v>27</v>
      </c>
      <c r="C22" s="84"/>
      <c r="G22" s="84" t="s">
        <v>29</v>
      </c>
      <c r="H22" s="84"/>
    </row>
    <row r="23" spans="1:8" x14ac:dyDescent="0.25">
      <c r="B23" s="32"/>
      <c r="C23" s="32"/>
      <c r="G23" s="32"/>
      <c r="H23" s="32"/>
    </row>
    <row r="24" spans="1:8" ht="15" customHeight="1" x14ac:dyDescent="0.25">
      <c r="A24" s="91" t="s">
        <v>30</v>
      </c>
      <c r="B24" s="92"/>
      <c r="C24" s="92"/>
      <c r="D24" s="93"/>
      <c r="G24" s="57"/>
      <c r="H24" s="57"/>
    </row>
    <row r="25" spans="1:8" x14ac:dyDescent="0.25">
      <c r="A25" s="94"/>
      <c r="B25" s="95"/>
      <c r="C25" s="95"/>
      <c r="D25" s="96"/>
      <c r="G25" s="57"/>
      <c r="H25" s="57"/>
    </row>
    <row r="26" spans="1:8" x14ac:dyDescent="0.25">
      <c r="C26" s="90" t="s">
        <v>28</v>
      </c>
      <c r="D26" s="90"/>
    </row>
    <row r="28" spans="1:8" x14ac:dyDescent="0.25">
      <c r="A28" s="58" t="s">
        <v>32</v>
      </c>
      <c r="B28" s="58"/>
      <c r="C28" s="58"/>
      <c r="D28" s="58"/>
      <c r="G28" s="57"/>
      <c r="H28" s="57"/>
    </row>
    <row r="29" spans="1:8" x14ac:dyDescent="0.25">
      <c r="A29" s="58"/>
      <c r="B29" s="58"/>
      <c r="C29" s="58"/>
      <c r="D29" s="58"/>
      <c r="G29" s="57"/>
      <c r="H29" s="57"/>
    </row>
    <row r="30" spans="1:8" x14ac:dyDescent="0.25">
      <c r="C30" s="90" t="s">
        <v>28</v>
      </c>
      <c r="D30" s="90"/>
    </row>
    <row r="32" spans="1:8" x14ac:dyDescent="0.25">
      <c r="A32" s="58" t="s">
        <v>31</v>
      </c>
      <c r="B32" s="58"/>
      <c r="C32" s="58"/>
      <c r="D32" s="58"/>
      <c r="G32" s="57"/>
      <c r="H32" s="57"/>
    </row>
    <row r="33" spans="1:8" x14ac:dyDescent="0.25">
      <c r="A33" s="58"/>
      <c r="B33" s="58"/>
      <c r="C33" s="58"/>
      <c r="D33" s="58"/>
      <c r="G33" s="57"/>
      <c r="H33" s="57"/>
    </row>
    <row r="34" spans="1:8" x14ac:dyDescent="0.25">
      <c r="C34" s="90" t="s">
        <v>33</v>
      </c>
      <c r="D34" s="90"/>
    </row>
    <row r="35" spans="1:8" x14ac:dyDescent="0.25">
      <c r="C35" s="79" t="s">
        <v>109</v>
      </c>
      <c r="D35" s="79"/>
    </row>
    <row r="36" spans="1:8" x14ac:dyDescent="0.25">
      <c r="C36" s="79" t="s">
        <v>34</v>
      </c>
      <c r="D36" s="79"/>
    </row>
    <row r="38" spans="1:8" x14ac:dyDescent="0.25">
      <c r="B38" s="83" t="s">
        <v>35</v>
      </c>
      <c r="C38" s="83"/>
      <c r="D38" s="83"/>
    </row>
    <row r="40" spans="1:8" x14ac:dyDescent="0.25">
      <c r="A40" s="56" t="s">
        <v>36</v>
      </c>
      <c r="B40" s="56"/>
      <c r="C40" s="56"/>
      <c r="D40" s="56"/>
      <c r="G40" s="57"/>
      <c r="H40" s="57"/>
    </row>
    <row r="41" spans="1:8" x14ac:dyDescent="0.25">
      <c r="A41" s="56"/>
      <c r="B41" s="56"/>
      <c r="C41" s="56"/>
      <c r="D41" s="56"/>
      <c r="G41" s="57"/>
      <c r="H41" s="57"/>
    </row>
    <row r="43" spans="1:8" x14ac:dyDescent="0.25">
      <c r="A43" s="56" t="s">
        <v>37</v>
      </c>
      <c r="B43" s="56"/>
      <c r="C43" s="56"/>
      <c r="D43" s="56"/>
      <c r="G43" s="57"/>
      <c r="H43" s="57"/>
    </row>
    <row r="44" spans="1:8" x14ac:dyDescent="0.25">
      <c r="A44" s="56"/>
      <c r="B44" s="56"/>
      <c r="C44" s="56"/>
      <c r="D44" s="56"/>
      <c r="G44" s="57"/>
      <c r="H44" s="57"/>
    </row>
    <row r="45" spans="1:8" x14ac:dyDescent="0.25">
      <c r="A45" s="56"/>
      <c r="B45" s="56"/>
      <c r="C45" s="56"/>
      <c r="D45" s="56"/>
      <c r="G45" s="57"/>
      <c r="H45" s="57"/>
    </row>
    <row r="46" spans="1:8" x14ac:dyDescent="0.25">
      <c r="C46" s="79" t="s">
        <v>38</v>
      </c>
      <c r="D46" s="79"/>
    </row>
    <row r="47" spans="1:8" x14ac:dyDescent="0.25">
      <c r="C47" s="79" t="s">
        <v>39</v>
      </c>
      <c r="D47" s="79"/>
    </row>
    <row r="48" spans="1:8" x14ac:dyDescent="0.25">
      <c r="C48" s="79" t="s">
        <v>40</v>
      </c>
      <c r="D48" s="79"/>
    </row>
    <row r="49" spans="1:8" x14ac:dyDescent="0.25">
      <c r="C49" s="79" t="s">
        <v>41</v>
      </c>
      <c r="D49" s="79"/>
    </row>
    <row r="50" spans="1:8" x14ac:dyDescent="0.25">
      <c r="C50" s="79" t="s">
        <v>42</v>
      </c>
      <c r="D50" s="79"/>
    </row>
    <row r="52" spans="1:8" x14ac:dyDescent="0.25">
      <c r="B52" s="84" t="s">
        <v>43</v>
      </c>
      <c r="C52" s="84"/>
      <c r="D52" s="84"/>
    </row>
    <row r="53" spans="1:8" x14ac:dyDescent="0.25">
      <c r="G53" s="84" t="s">
        <v>46</v>
      </c>
      <c r="H53" s="84"/>
    </row>
    <row r="54" spans="1:8" x14ac:dyDescent="0.25">
      <c r="A54" s="83" t="s">
        <v>44</v>
      </c>
      <c r="B54" s="83"/>
      <c r="C54" s="84" t="s">
        <v>45</v>
      </c>
      <c r="D54" s="84"/>
      <c r="E54" s="32" t="s">
        <v>29</v>
      </c>
    </row>
    <row r="55" spans="1:8" x14ac:dyDescent="0.25">
      <c r="A55" s="57"/>
      <c r="B55" s="57"/>
      <c r="C55" s="57"/>
      <c r="D55" s="57"/>
      <c r="E55" s="57"/>
      <c r="G55" s="13" t="s">
        <v>47</v>
      </c>
      <c r="H55" s="35" t="s">
        <v>50</v>
      </c>
    </row>
    <row r="56" spans="1:8" x14ac:dyDescent="0.25">
      <c r="A56" s="57"/>
      <c r="B56" s="57"/>
      <c r="C56" s="57"/>
      <c r="D56" s="57"/>
      <c r="E56" s="57"/>
      <c r="G56" s="13" t="s">
        <v>49</v>
      </c>
      <c r="H56" s="35" t="s">
        <v>50</v>
      </c>
    </row>
    <row r="57" spans="1:8" x14ac:dyDescent="0.25">
      <c r="G57" s="13" t="s">
        <v>48</v>
      </c>
      <c r="H57" s="35" t="s">
        <v>50</v>
      </c>
    </row>
    <row r="58" spans="1:8" x14ac:dyDescent="0.25">
      <c r="B58" s="62" t="s">
        <v>51</v>
      </c>
      <c r="C58" s="62"/>
      <c r="D58" s="62"/>
      <c r="G58" s="37" t="s">
        <v>63</v>
      </c>
      <c r="H58" s="2" t="s">
        <v>64</v>
      </c>
    </row>
    <row r="59" spans="1:8" x14ac:dyDescent="0.25">
      <c r="B59" s="62" t="s">
        <v>52</v>
      </c>
      <c r="C59" s="62"/>
      <c r="D59" s="62"/>
    </row>
    <row r="60" spans="1:8" x14ac:dyDescent="0.25">
      <c r="B60" s="62" t="s">
        <v>53</v>
      </c>
      <c r="C60" s="62"/>
      <c r="D60" s="62"/>
      <c r="F60" s="5" t="s">
        <v>56</v>
      </c>
      <c r="G60" s="33" t="s">
        <v>59</v>
      </c>
    </row>
    <row r="61" spans="1:8" x14ac:dyDescent="0.25">
      <c r="B61" s="62" t="s">
        <v>54</v>
      </c>
      <c r="C61" s="62"/>
      <c r="D61" s="62"/>
      <c r="F61" s="5" t="s">
        <v>55</v>
      </c>
      <c r="G61" s="14" t="s">
        <v>62</v>
      </c>
    </row>
    <row r="62" spans="1:8" x14ac:dyDescent="0.25">
      <c r="F62" s="5" t="s">
        <v>57</v>
      </c>
      <c r="G62" s="14" t="s">
        <v>61</v>
      </c>
    </row>
    <row r="63" spans="1:8" x14ac:dyDescent="0.25">
      <c r="F63" s="5" t="s">
        <v>58</v>
      </c>
      <c r="G63" s="14" t="s">
        <v>60</v>
      </c>
    </row>
    <row r="64" spans="1:8" x14ac:dyDescent="0.25">
      <c r="F64" s="20"/>
      <c r="G64" s="21"/>
    </row>
    <row r="65" spans="1:15" x14ac:dyDescent="0.25">
      <c r="B65" s="84" t="s">
        <v>24</v>
      </c>
      <c r="C65" s="84"/>
    </row>
    <row r="66" spans="1:15" x14ac:dyDescent="0.25">
      <c r="A66" s="57"/>
      <c r="B66" s="57"/>
      <c r="C66" s="57"/>
      <c r="D66" s="57"/>
      <c r="E66" s="57"/>
      <c r="F66" s="57"/>
      <c r="G66" s="57"/>
      <c r="H66" s="57"/>
    </row>
    <row r="67" spans="1:15" x14ac:dyDescent="0.25">
      <c r="A67" s="57"/>
      <c r="B67" s="57"/>
      <c r="C67" s="57"/>
      <c r="D67" s="57"/>
      <c r="E67" s="57"/>
      <c r="F67" s="57"/>
      <c r="G67" s="57"/>
      <c r="H67" s="57"/>
    </row>
    <row r="68" spans="1:15" x14ac:dyDescent="0.25">
      <c r="A68" s="57"/>
      <c r="B68" s="57"/>
      <c r="C68" s="57"/>
      <c r="D68" s="57"/>
      <c r="E68" s="57"/>
      <c r="F68" s="57"/>
      <c r="G68" s="57"/>
      <c r="H68" s="57"/>
    </row>
    <row r="69" spans="1:15" x14ac:dyDescent="0.25">
      <c r="A69" s="57"/>
      <c r="B69" s="57"/>
      <c r="C69" s="57"/>
      <c r="D69" s="57"/>
      <c r="E69" s="57"/>
      <c r="F69" s="57"/>
      <c r="G69" s="57"/>
      <c r="H69" s="57"/>
    </row>
    <row r="73" spans="1:15" x14ac:dyDescent="0.25">
      <c r="A73" s="56" t="s">
        <v>157</v>
      </c>
      <c r="B73" s="56"/>
      <c r="C73" s="56"/>
      <c r="D73" s="58" t="s">
        <v>161</v>
      </c>
      <c r="E73" s="58"/>
      <c r="F73" s="58"/>
      <c r="G73" s="58" t="s">
        <v>159</v>
      </c>
      <c r="H73" s="58"/>
      <c r="I73" s="58"/>
      <c r="J73" s="56" t="s">
        <v>162</v>
      </c>
      <c r="K73" s="56"/>
      <c r="L73" s="56"/>
      <c r="M73" s="56" t="s">
        <v>164</v>
      </c>
      <c r="N73" s="56"/>
      <c r="O73" s="56"/>
    </row>
    <row r="74" spans="1:15" x14ac:dyDescent="0.25">
      <c r="A74" s="56"/>
      <c r="B74" s="56"/>
      <c r="C74" s="56"/>
      <c r="D74" s="58"/>
      <c r="E74" s="58"/>
      <c r="F74" s="58"/>
      <c r="G74" s="58"/>
      <c r="H74" s="58"/>
      <c r="I74" s="58"/>
      <c r="J74" s="56"/>
      <c r="K74" s="56"/>
      <c r="L74" s="56"/>
      <c r="M74" s="56"/>
      <c r="N74" s="56"/>
      <c r="O74" s="56"/>
    </row>
    <row r="75" spans="1:15" x14ac:dyDescent="0.25">
      <c r="A75" s="57" t="s">
        <v>158</v>
      </c>
      <c r="B75" s="57"/>
      <c r="C75" s="57"/>
      <c r="D75" s="57" t="s">
        <v>158</v>
      </c>
      <c r="E75" s="57"/>
      <c r="F75" s="57"/>
      <c r="G75" s="63" t="s">
        <v>160</v>
      </c>
      <c r="H75" s="63"/>
      <c r="I75" s="63"/>
      <c r="J75" s="57" t="s">
        <v>163</v>
      </c>
      <c r="K75" s="57"/>
      <c r="L75" s="57"/>
      <c r="M75" s="57" t="s">
        <v>165</v>
      </c>
      <c r="N75" s="57"/>
      <c r="O75" s="57"/>
    </row>
  </sheetData>
  <mergeCells count="62">
    <mergeCell ref="G43:H45"/>
    <mergeCell ref="C46:D46"/>
    <mergeCell ref="C47:D47"/>
    <mergeCell ref="C48:D48"/>
    <mergeCell ref="C49:D49"/>
    <mergeCell ref="A43:D45"/>
    <mergeCell ref="A66:H69"/>
    <mergeCell ref="C50:D50"/>
    <mergeCell ref="B52:D52"/>
    <mergeCell ref="G53:H53"/>
    <mergeCell ref="A54:B54"/>
    <mergeCell ref="C54:D54"/>
    <mergeCell ref="A55:B56"/>
    <mergeCell ref="C55:D56"/>
    <mergeCell ref="E55:E56"/>
    <mergeCell ref="B58:D58"/>
    <mergeCell ref="B59:D59"/>
    <mergeCell ref="B60:D60"/>
    <mergeCell ref="B61:D61"/>
    <mergeCell ref="B65:C65"/>
    <mergeCell ref="G40:H41"/>
    <mergeCell ref="C26:D26"/>
    <mergeCell ref="A28:D29"/>
    <mergeCell ref="G28:H29"/>
    <mergeCell ref="C30:D30"/>
    <mergeCell ref="A32:D33"/>
    <mergeCell ref="G32:H33"/>
    <mergeCell ref="C34:D34"/>
    <mergeCell ref="C35:D35"/>
    <mergeCell ref="C36:D36"/>
    <mergeCell ref="B38:D38"/>
    <mergeCell ref="A40:D41"/>
    <mergeCell ref="A24:D25"/>
    <mergeCell ref="G24:H25"/>
    <mergeCell ref="A9:B9"/>
    <mergeCell ref="C9:D9"/>
    <mergeCell ref="F9:G9"/>
    <mergeCell ref="B11:C11"/>
    <mergeCell ref="A12:B12"/>
    <mergeCell ref="A13:B13"/>
    <mergeCell ref="B15:C15"/>
    <mergeCell ref="A16:H19"/>
    <mergeCell ref="A21:H21"/>
    <mergeCell ref="B22:C22"/>
    <mergeCell ref="G22:H22"/>
    <mergeCell ref="B1:G1"/>
    <mergeCell ref="B2:G3"/>
    <mergeCell ref="A5:C5"/>
    <mergeCell ref="A6:C6"/>
    <mergeCell ref="A8:B8"/>
    <mergeCell ref="C8:D8"/>
    <mergeCell ref="F8:G8"/>
    <mergeCell ref="A73:C74"/>
    <mergeCell ref="D73:F74"/>
    <mergeCell ref="G73:I74"/>
    <mergeCell ref="J73:L74"/>
    <mergeCell ref="M73:O74"/>
    <mergeCell ref="A75:C75"/>
    <mergeCell ref="D75:F75"/>
    <mergeCell ref="G75:I75"/>
    <mergeCell ref="J75:L75"/>
    <mergeCell ref="M75:O75"/>
  </mergeCells>
  <pageMargins left="0.7" right="0.7" top="0.75" bottom="0.75" header="0.3" footer="0.3"/>
  <pageSetup paperSize="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opLeftCell="A22" zoomScale="90" zoomScaleNormal="90" workbookViewId="0">
      <selection activeCell="A73" sqref="A73:O75"/>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s>
  <sheetData>
    <row r="1" spans="1:8" x14ac:dyDescent="0.25">
      <c r="B1" s="84" t="s">
        <v>69</v>
      </c>
      <c r="C1" s="84"/>
      <c r="D1" s="84"/>
      <c r="E1" s="84"/>
      <c r="F1" s="84"/>
      <c r="G1" s="84"/>
    </row>
    <row r="2" spans="1:8" x14ac:dyDescent="0.25">
      <c r="B2" s="97" t="s">
        <v>70</v>
      </c>
      <c r="C2" s="97"/>
      <c r="D2" s="97"/>
      <c r="E2" s="97"/>
      <c r="F2" s="97"/>
      <c r="G2" s="97"/>
    </row>
    <row r="3" spans="1:8" x14ac:dyDescent="0.25">
      <c r="B3" s="97"/>
      <c r="C3" s="97"/>
      <c r="D3" s="97"/>
      <c r="E3" s="97"/>
      <c r="F3" s="97"/>
      <c r="G3" s="97"/>
    </row>
    <row r="4" spans="1:8" x14ac:dyDescent="0.25">
      <c r="B4" s="19"/>
      <c r="C4" s="19"/>
      <c r="D4" s="19"/>
      <c r="E4" s="19"/>
      <c r="F4" s="19"/>
      <c r="G4" s="19"/>
    </row>
    <row r="5" spans="1:8" x14ac:dyDescent="0.25">
      <c r="A5" s="73" t="s">
        <v>18</v>
      </c>
      <c r="B5" s="73"/>
      <c r="C5" s="73"/>
      <c r="D5" s="34" t="s">
        <v>9</v>
      </c>
      <c r="E5" s="34" t="s">
        <v>65</v>
      </c>
      <c r="F5" s="34" t="s">
        <v>19</v>
      </c>
      <c r="G5" s="34" t="s">
        <v>2</v>
      </c>
      <c r="H5" s="34" t="s">
        <v>3</v>
      </c>
    </row>
    <row r="6" spans="1:8" x14ac:dyDescent="0.25">
      <c r="A6" s="57"/>
      <c r="B6" s="57"/>
      <c r="C6" s="57"/>
      <c r="D6" s="2"/>
      <c r="E6" s="2"/>
      <c r="F6" s="2"/>
      <c r="G6" s="2"/>
      <c r="H6" s="2"/>
    </row>
    <row r="7" spans="1:8" x14ac:dyDescent="0.25">
      <c r="A7" s="16"/>
      <c r="B7" s="16"/>
      <c r="C7" s="16"/>
      <c r="D7" s="17"/>
      <c r="E7" s="17"/>
      <c r="F7" s="17"/>
      <c r="G7" s="17"/>
      <c r="H7" s="17"/>
    </row>
    <row r="8" spans="1:8" x14ac:dyDescent="0.25">
      <c r="A8" s="78" t="s">
        <v>66</v>
      </c>
      <c r="B8" s="78"/>
      <c r="C8" s="78" t="s">
        <v>67</v>
      </c>
      <c r="D8" s="78"/>
      <c r="E8" s="17"/>
      <c r="F8" s="78" t="s">
        <v>110</v>
      </c>
      <c r="G8" s="78"/>
      <c r="H8" s="17"/>
    </row>
    <row r="9" spans="1:8" x14ac:dyDescent="0.25">
      <c r="A9" s="57"/>
      <c r="B9" s="57"/>
      <c r="C9" s="57"/>
      <c r="D9" s="57"/>
      <c r="E9" s="17"/>
      <c r="F9" s="57"/>
      <c r="G9" s="57"/>
      <c r="H9" s="17"/>
    </row>
    <row r="11" spans="1:8" x14ac:dyDescent="0.25">
      <c r="A11" s="36"/>
      <c r="B11" s="89" t="s">
        <v>25</v>
      </c>
      <c r="C11" s="89"/>
      <c r="D11" s="36"/>
      <c r="E11" s="36"/>
      <c r="F11" s="36"/>
      <c r="G11" s="36"/>
      <c r="H11" s="36"/>
    </row>
    <row r="12" spans="1:8" x14ac:dyDescent="0.25">
      <c r="A12" s="85" t="s">
        <v>20</v>
      </c>
      <c r="B12" s="85"/>
      <c r="C12" s="5" t="s">
        <v>22</v>
      </c>
      <c r="D12" s="2"/>
      <c r="E12" s="5" t="s">
        <v>17</v>
      </c>
      <c r="F12" s="2"/>
      <c r="G12" s="5" t="s">
        <v>23</v>
      </c>
      <c r="H12" s="2"/>
    </row>
    <row r="13" spans="1:8" x14ac:dyDescent="0.25">
      <c r="A13" s="85" t="s">
        <v>21</v>
      </c>
      <c r="B13" s="85"/>
      <c r="C13" s="5" t="s">
        <v>22</v>
      </c>
      <c r="D13" s="2"/>
      <c r="E13" s="5" t="s">
        <v>17</v>
      </c>
      <c r="F13" s="2"/>
      <c r="G13" s="5" t="s">
        <v>23</v>
      </c>
      <c r="H13" s="2"/>
    </row>
    <row r="14" spans="1:8" x14ac:dyDescent="0.25">
      <c r="A14" s="7"/>
      <c r="B14" s="7"/>
      <c r="C14" s="7"/>
      <c r="D14" s="7"/>
      <c r="E14" s="7"/>
      <c r="F14" s="7"/>
      <c r="G14" s="7"/>
      <c r="H14" s="7"/>
    </row>
    <row r="15" spans="1:8" x14ac:dyDescent="0.25">
      <c r="A15" s="6"/>
      <c r="B15" s="89" t="s">
        <v>24</v>
      </c>
      <c r="C15" s="89"/>
      <c r="D15" s="6"/>
      <c r="E15" s="6"/>
      <c r="F15" s="6"/>
      <c r="G15" s="6"/>
      <c r="H15" s="6"/>
    </row>
    <row r="16" spans="1:8" x14ac:dyDescent="0.25">
      <c r="A16" s="63"/>
      <c r="B16" s="63"/>
      <c r="C16" s="63"/>
      <c r="D16" s="63"/>
      <c r="E16" s="63"/>
      <c r="F16" s="63"/>
      <c r="G16" s="63"/>
      <c r="H16" s="63"/>
    </row>
    <row r="17" spans="1:8" x14ac:dyDescent="0.25">
      <c r="A17" s="63"/>
      <c r="B17" s="63"/>
      <c r="C17" s="63"/>
      <c r="D17" s="63"/>
      <c r="E17" s="63"/>
      <c r="F17" s="63"/>
      <c r="G17" s="63"/>
      <c r="H17" s="63"/>
    </row>
    <row r="18" spans="1:8" x14ac:dyDescent="0.25">
      <c r="A18" s="63"/>
      <c r="B18" s="63"/>
      <c r="C18" s="63"/>
      <c r="D18" s="63"/>
      <c r="E18" s="63"/>
      <c r="F18" s="63"/>
      <c r="G18" s="63"/>
      <c r="H18" s="63"/>
    </row>
    <row r="19" spans="1:8" x14ac:dyDescent="0.25">
      <c r="A19" s="63"/>
      <c r="B19" s="63"/>
      <c r="C19" s="63"/>
      <c r="D19" s="63"/>
      <c r="E19" s="63"/>
      <c r="F19" s="63"/>
      <c r="G19" s="63"/>
      <c r="H19" s="63"/>
    </row>
    <row r="21" spans="1:8" x14ac:dyDescent="0.25">
      <c r="A21" s="83" t="s">
        <v>26</v>
      </c>
      <c r="B21" s="83"/>
      <c r="C21" s="83"/>
      <c r="D21" s="83"/>
      <c r="E21" s="83"/>
      <c r="F21" s="83"/>
      <c r="G21" s="83"/>
      <c r="H21" s="83"/>
    </row>
    <row r="22" spans="1:8" x14ac:dyDescent="0.25">
      <c r="B22" s="84" t="s">
        <v>27</v>
      </c>
      <c r="C22" s="84"/>
      <c r="G22" s="84" t="s">
        <v>29</v>
      </c>
      <c r="H22" s="84"/>
    </row>
    <row r="23" spans="1:8" x14ac:dyDescent="0.25">
      <c r="B23" s="32"/>
      <c r="C23" s="32"/>
      <c r="G23" s="32"/>
      <c r="H23" s="32"/>
    </row>
    <row r="24" spans="1:8" ht="15" customHeight="1" x14ac:dyDescent="0.25">
      <c r="A24" s="91" t="s">
        <v>30</v>
      </c>
      <c r="B24" s="92"/>
      <c r="C24" s="92"/>
      <c r="D24" s="93"/>
      <c r="G24" s="57"/>
      <c r="H24" s="57"/>
    </row>
    <row r="25" spans="1:8" x14ac:dyDescent="0.25">
      <c r="A25" s="94"/>
      <c r="B25" s="95"/>
      <c r="C25" s="95"/>
      <c r="D25" s="96"/>
      <c r="G25" s="57"/>
      <c r="H25" s="57"/>
    </row>
    <row r="26" spans="1:8" x14ac:dyDescent="0.25">
      <c r="C26" s="90" t="s">
        <v>28</v>
      </c>
      <c r="D26" s="90"/>
    </row>
    <row r="28" spans="1:8" x14ac:dyDescent="0.25">
      <c r="A28" s="58" t="s">
        <v>32</v>
      </c>
      <c r="B28" s="58"/>
      <c r="C28" s="58"/>
      <c r="D28" s="58"/>
      <c r="G28" s="57"/>
      <c r="H28" s="57"/>
    </row>
    <row r="29" spans="1:8" x14ac:dyDescent="0.25">
      <c r="A29" s="58"/>
      <c r="B29" s="58"/>
      <c r="C29" s="58"/>
      <c r="D29" s="58"/>
      <c r="G29" s="57"/>
      <c r="H29" s="57"/>
    </row>
    <row r="30" spans="1:8" x14ac:dyDescent="0.25">
      <c r="C30" s="90" t="s">
        <v>28</v>
      </c>
      <c r="D30" s="90"/>
    </row>
    <row r="32" spans="1:8" x14ac:dyDescent="0.25">
      <c r="A32" s="58" t="s">
        <v>31</v>
      </c>
      <c r="B32" s="58"/>
      <c r="C32" s="58"/>
      <c r="D32" s="58"/>
      <c r="G32" s="57"/>
      <c r="H32" s="57"/>
    </row>
    <row r="33" spans="1:8" x14ac:dyDescent="0.25">
      <c r="A33" s="58"/>
      <c r="B33" s="58"/>
      <c r="C33" s="58"/>
      <c r="D33" s="58"/>
      <c r="G33" s="57"/>
      <c r="H33" s="57"/>
    </row>
    <row r="34" spans="1:8" x14ac:dyDescent="0.25">
      <c r="C34" s="90" t="s">
        <v>33</v>
      </c>
      <c r="D34" s="90"/>
    </row>
    <row r="35" spans="1:8" x14ac:dyDescent="0.25">
      <c r="C35" s="79" t="s">
        <v>109</v>
      </c>
      <c r="D35" s="79"/>
    </row>
    <row r="36" spans="1:8" x14ac:dyDescent="0.25">
      <c r="C36" s="79" t="s">
        <v>34</v>
      </c>
      <c r="D36" s="79"/>
    </row>
    <row r="38" spans="1:8" x14ac:dyDescent="0.25">
      <c r="B38" s="83" t="s">
        <v>35</v>
      </c>
      <c r="C38" s="83"/>
      <c r="D38" s="83"/>
    </row>
    <row r="40" spans="1:8" x14ac:dyDescent="0.25">
      <c r="A40" s="56" t="s">
        <v>36</v>
      </c>
      <c r="B40" s="56"/>
      <c r="C40" s="56"/>
      <c r="D40" s="56"/>
      <c r="G40" s="57"/>
      <c r="H40" s="57"/>
    </row>
    <row r="41" spans="1:8" x14ac:dyDescent="0.25">
      <c r="A41" s="56"/>
      <c r="B41" s="56"/>
      <c r="C41" s="56"/>
      <c r="D41" s="56"/>
      <c r="G41" s="57"/>
      <c r="H41" s="57"/>
    </row>
    <row r="43" spans="1:8" x14ac:dyDescent="0.25">
      <c r="A43" s="56" t="s">
        <v>37</v>
      </c>
      <c r="B43" s="56"/>
      <c r="C43" s="56"/>
      <c r="D43" s="56"/>
      <c r="G43" s="57"/>
      <c r="H43" s="57"/>
    </row>
    <row r="44" spans="1:8" x14ac:dyDescent="0.25">
      <c r="A44" s="56"/>
      <c r="B44" s="56"/>
      <c r="C44" s="56"/>
      <c r="D44" s="56"/>
      <c r="G44" s="57"/>
      <c r="H44" s="57"/>
    </row>
    <row r="45" spans="1:8" x14ac:dyDescent="0.25">
      <c r="A45" s="56"/>
      <c r="B45" s="56"/>
      <c r="C45" s="56"/>
      <c r="D45" s="56"/>
      <c r="G45" s="57"/>
      <c r="H45" s="57"/>
    </row>
    <row r="46" spans="1:8" x14ac:dyDescent="0.25">
      <c r="C46" s="79" t="s">
        <v>38</v>
      </c>
      <c r="D46" s="79"/>
    </row>
    <row r="47" spans="1:8" x14ac:dyDescent="0.25">
      <c r="C47" s="79" t="s">
        <v>39</v>
      </c>
      <c r="D47" s="79"/>
    </row>
    <row r="48" spans="1:8" x14ac:dyDescent="0.25">
      <c r="C48" s="79" t="s">
        <v>40</v>
      </c>
      <c r="D48" s="79"/>
    </row>
    <row r="49" spans="1:8" x14ac:dyDescent="0.25">
      <c r="C49" s="79" t="s">
        <v>41</v>
      </c>
      <c r="D49" s="79"/>
    </row>
    <row r="50" spans="1:8" x14ac:dyDescent="0.25">
      <c r="C50" s="79" t="s">
        <v>42</v>
      </c>
      <c r="D50" s="79"/>
    </row>
    <row r="52" spans="1:8" x14ac:dyDescent="0.25">
      <c r="B52" s="84" t="s">
        <v>43</v>
      </c>
      <c r="C52" s="84"/>
      <c r="D52" s="84"/>
    </row>
    <row r="53" spans="1:8" x14ac:dyDescent="0.25">
      <c r="G53" s="84" t="s">
        <v>46</v>
      </c>
      <c r="H53" s="84"/>
    </row>
    <row r="54" spans="1:8" x14ac:dyDescent="0.25">
      <c r="A54" s="83" t="s">
        <v>44</v>
      </c>
      <c r="B54" s="83"/>
      <c r="C54" s="84" t="s">
        <v>45</v>
      </c>
      <c r="D54" s="84"/>
      <c r="E54" s="32" t="s">
        <v>29</v>
      </c>
    </row>
    <row r="55" spans="1:8" x14ac:dyDescent="0.25">
      <c r="A55" s="57"/>
      <c r="B55" s="57"/>
      <c r="C55" s="57"/>
      <c r="D55" s="57"/>
      <c r="E55" s="57"/>
      <c r="G55" s="13" t="s">
        <v>47</v>
      </c>
      <c r="H55" s="35" t="s">
        <v>50</v>
      </c>
    </row>
    <row r="56" spans="1:8" x14ac:dyDescent="0.25">
      <c r="A56" s="57"/>
      <c r="B56" s="57"/>
      <c r="C56" s="57"/>
      <c r="D56" s="57"/>
      <c r="E56" s="57"/>
      <c r="G56" s="13" t="s">
        <v>49</v>
      </c>
      <c r="H56" s="35" t="s">
        <v>50</v>
      </c>
    </row>
    <row r="57" spans="1:8" x14ac:dyDescent="0.25">
      <c r="G57" s="13" t="s">
        <v>48</v>
      </c>
      <c r="H57" s="35" t="s">
        <v>50</v>
      </c>
    </row>
    <row r="58" spans="1:8" x14ac:dyDescent="0.25">
      <c r="B58" s="62" t="s">
        <v>51</v>
      </c>
      <c r="C58" s="62"/>
      <c r="D58" s="62"/>
      <c r="G58" s="37" t="s">
        <v>63</v>
      </c>
      <c r="H58" s="2" t="s">
        <v>64</v>
      </c>
    </row>
    <row r="59" spans="1:8" x14ac:dyDescent="0.25">
      <c r="B59" s="62" t="s">
        <v>52</v>
      </c>
      <c r="C59" s="62"/>
      <c r="D59" s="62"/>
    </row>
    <row r="60" spans="1:8" x14ac:dyDescent="0.25">
      <c r="B60" s="62" t="s">
        <v>53</v>
      </c>
      <c r="C60" s="62"/>
      <c r="D60" s="62"/>
      <c r="F60" s="5" t="s">
        <v>56</v>
      </c>
      <c r="G60" s="33" t="s">
        <v>59</v>
      </c>
    </row>
    <row r="61" spans="1:8" x14ac:dyDescent="0.25">
      <c r="B61" s="62" t="s">
        <v>54</v>
      </c>
      <c r="C61" s="62"/>
      <c r="D61" s="62"/>
      <c r="F61" s="5" t="s">
        <v>55</v>
      </c>
      <c r="G61" s="14" t="s">
        <v>62</v>
      </c>
    </row>
    <row r="62" spans="1:8" x14ac:dyDescent="0.25">
      <c r="F62" s="5" t="s">
        <v>57</v>
      </c>
      <c r="G62" s="14" t="s">
        <v>61</v>
      </c>
    </row>
    <row r="63" spans="1:8" x14ac:dyDescent="0.25">
      <c r="F63" s="5" t="s">
        <v>58</v>
      </c>
      <c r="G63" s="14" t="s">
        <v>60</v>
      </c>
    </row>
    <row r="64" spans="1:8" x14ac:dyDescent="0.25">
      <c r="F64" s="20"/>
      <c r="G64" s="21"/>
    </row>
    <row r="65" spans="1:15" x14ac:dyDescent="0.25">
      <c r="B65" s="84" t="s">
        <v>24</v>
      </c>
      <c r="C65" s="84"/>
    </row>
    <row r="66" spans="1:15" x14ac:dyDescent="0.25">
      <c r="A66" s="57"/>
      <c r="B66" s="57"/>
      <c r="C66" s="57"/>
      <c r="D66" s="57"/>
      <c r="E66" s="57"/>
      <c r="F66" s="57"/>
      <c r="G66" s="57"/>
      <c r="H66" s="57"/>
    </row>
    <row r="67" spans="1:15" x14ac:dyDescent="0.25">
      <c r="A67" s="57"/>
      <c r="B67" s="57"/>
      <c r="C67" s="57"/>
      <c r="D67" s="57"/>
      <c r="E67" s="57"/>
      <c r="F67" s="57"/>
      <c r="G67" s="57"/>
      <c r="H67" s="57"/>
    </row>
    <row r="68" spans="1:15" x14ac:dyDescent="0.25">
      <c r="A68" s="57"/>
      <c r="B68" s="57"/>
      <c r="C68" s="57"/>
      <c r="D68" s="57"/>
      <c r="E68" s="57"/>
      <c r="F68" s="57"/>
      <c r="G68" s="57"/>
      <c r="H68" s="57"/>
    </row>
    <row r="69" spans="1:15" x14ac:dyDescent="0.25">
      <c r="A69" s="57"/>
      <c r="B69" s="57"/>
      <c r="C69" s="57"/>
      <c r="D69" s="57"/>
      <c r="E69" s="57"/>
      <c r="F69" s="57"/>
      <c r="G69" s="57"/>
      <c r="H69" s="57"/>
    </row>
    <row r="73" spans="1:15" x14ac:dyDescent="0.25">
      <c r="A73" s="56" t="s">
        <v>157</v>
      </c>
      <c r="B73" s="56"/>
      <c r="C73" s="56"/>
      <c r="D73" s="58" t="s">
        <v>161</v>
      </c>
      <c r="E73" s="58"/>
      <c r="F73" s="58"/>
      <c r="G73" s="58" t="s">
        <v>159</v>
      </c>
      <c r="H73" s="58"/>
      <c r="I73" s="58"/>
      <c r="J73" s="56" t="s">
        <v>162</v>
      </c>
      <c r="K73" s="56"/>
      <c r="L73" s="56"/>
      <c r="M73" s="56" t="s">
        <v>164</v>
      </c>
      <c r="N73" s="56"/>
      <c r="O73" s="56"/>
    </row>
    <row r="74" spans="1:15" x14ac:dyDescent="0.25">
      <c r="A74" s="56"/>
      <c r="B74" s="56"/>
      <c r="C74" s="56"/>
      <c r="D74" s="58"/>
      <c r="E74" s="58"/>
      <c r="F74" s="58"/>
      <c r="G74" s="58"/>
      <c r="H74" s="58"/>
      <c r="I74" s="58"/>
      <c r="J74" s="56"/>
      <c r="K74" s="56"/>
      <c r="L74" s="56"/>
      <c r="M74" s="56"/>
      <c r="N74" s="56"/>
      <c r="O74" s="56"/>
    </row>
    <row r="75" spans="1:15" x14ac:dyDescent="0.25">
      <c r="A75" s="57" t="s">
        <v>158</v>
      </c>
      <c r="B75" s="57"/>
      <c r="C75" s="57"/>
      <c r="D75" s="57" t="s">
        <v>158</v>
      </c>
      <c r="E75" s="57"/>
      <c r="F75" s="57"/>
      <c r="G75" s="63" t="s">
        <v>160</v>
      </c>
      <c r="H75" s="63"/>
      <c r="I75" s="63"/>
      <c r="J75" s="57" t="s">
        <v>163</v>
      </c>
      <c r="K75" s="57"/>
      <c r="L75" s="57"/>
      <c r="M75" s="57" t="s">
        <v>165</v>
      </c>
      <c r="N75" s="57"/>
      <c r="O75" s="57"/>
    </row>
  </sheetData>
  <mergeCells count="62">
    <mergeCell ref="G43:H45"/>
    <mergeCell ref="C46:D46"/>
    <mergeCell ref="C47:D47"/>
    <mergeCell ref="C48:D48"/>
    <mergeCell ref="C49:D49"/>
    <mergeCell ref="A43:D45"/>
    <mergeCell ref="A66:H69"/>
    <mergeCell ref="C50:D50"/>
    <mergeCell ref="B52:D52"/>
    <mergeCell ref="G53:H53"/>
    <mergeCell ref="A54:B54"/>
    <mergeCell ref="C54:D54"/>
    <mergeCell ref="A55:B56"/>
    <mergeCell ref="C55:D56"/>
    <mergeCell ref="E55:E56"/>
    <mergeCell ref="B58:D58"/>
    <mergeCell ref="B59:D59"/>
    <mergeCell ref="B60:D60"/>
    <mergeCell ref="B61:D61"/>
    <mergeCell ref="B65:C65"/>
    <mergeCell ref="G40:H41"/>
    <mergeCell ref="C26:D26"/>
    <mergeCell ref="A28:D29"/>
    <mergeCell ref="G28:H29"/>
    <mergeCell ref="C30:D30"/>
    <mergeCell ref="A32:D33"/>
    <mergeCell ref="G32:H33"/>
    <mergeCell ref="C34:D34"/>
    <mergeCell ref="C35:D35"/>
    <mergeCell ref="C36:D36"/>
    <mergeCell ref="B38:D38"/>
    <mergeCell ref="A40:D41"/>
    <mergeCell ref="A24:D25"/>
    <mergeCell ref="G24:H25"/>
    <mergeCell ref="A9:B9"/>
    <mergeCell ref="C9:D9"/>
    <mergeCell ref="F9:G9"/>
    <mergeCell ref="B11:C11"/>
    <mergeCell ref="A12:B12"/>
    <mergeCell ref="A13:B13"/>
    <mergeCell ref="B15:C15"/>
    <mergeCell ref="A16:H19"/>
    <mergeCell ref="A21:H21"/>
    <mergeCell ref="B22:C22"/>
    <mergeCell ref="G22:H22"/>
    <mergeCell ref="B1:G1"/>
    <mergeCell ref="B2:G3"/>
    <mergeCell ref="A5:C5"/>
    <mergeCell ref="A6:C6"/>
    <mergeCell ref="A8:B8"/>
    <mergeCell ref="C8:D8"/>
    <mergeCell ref="F8:G8"/>
    <mergeCell ref="A73:C74"/>
    <mergeCell ref="D73:F74"/>
    <mergeCell ref="G73:I74"/>
    <mergeCell ref="J73:L74"/>
    <mergeCell ref="M73:O74"/>
    <mergeCell ref="A75:C75"/>
    <mergeCell ref="D75:F75"/>
    <mergeCell ref="G75:I75"/>
    <mergeCell ref="J75:L75"/>
    <mergeCell ref="M75:O75"/>
  </mergeCells>
  <pageMargins left="0.7" right="0.7" top="0.75" bottom="0.75" header="0.3" footer="0.3"/>
  <pageSetup paperSize="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90" zoomScaleNormal="90" workbookViewId="0">
      <selection activeCell="J5" sqref="J5"/>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s>
  <sheetData>
    <row r="1" spans="1:8" x14ac:dyDescent="0.25">
      <c r="B1" s="84" t="s">
        <v>69</v>
      </c>
      <c r="C1" s="84"/>
      <c r="D1" s="84"/>
      <c r="E1" s="84"/>
      <c r="F1" s="84"/>
      <c r="G1" s="84"/>
    </row>
    <row r="2" spans="1:8" x14ac:dyDescent="0.25">
      <c r="B2" s="97" t="s">
        <v>70</v>
      </c>
      <c r="C2" s="97"/>
      <c r="D2" s="97"/>
      <c r="E2" s="97"/>
      <c r="F2" s="97"/>
      <c r="G2" s="97"/>
    </row>
    <row r="3" spans="1:8" x14ac:dyDescent="0.25">
      <c r="B3" s="97"/>
      <c r="C3" s="97"/>
      <c r="D3" s="97"/>
      <c r="E3" s="97"/>
      <c r="F3" s="97"/>
      <c r="G3" s="97"/>
    </row>
    <row r="4" spans="1:8" x14ac:dyDescent="0.25">
      <c r="B4" s="19"/>
      <c r="C4" s="19"/>
      <c r="D4" s="19"/>
      <c r="E4" s="19"/>
      <c r="F4" s="19"/>
      <c r="G4" s="19"/>
    </row>
    <row r="5" spans="1:8" x14ac:dyDescent="0.25">
      <c r="A5" s="73" t="s">
        <v>18</v>
      </c>
      <c r="B5" s="73"/>
      <c r="C5" s="73"/>
      <c r="D5" s="34" t="s">
        <v>9</v>
      </c>
      <c r="E5" s="34" t="s">
        <v>65</v>
      </c>
      <c r="F5" s="34" t="s">
        <v>19</v>
      </c>
      <c r="G5" s="34" t="s">
        <v>2</v>
      </c>
      <c r="H5" s="34" t="s">
        <v>3</v>
      </c>
    </row>
    <row r="6" spans="1:8" x14ac:dyDescent="0.25">
      <c r="A6" s="57"/>
      <c r="B6" s="57"/>
      <c r="C6" s="57"/>
      <c r="D6" s="2"/>
      <c r="E6" s="2"/>
      <c r="F6" s="2"/>
      <c r="G6" s="2"/>
      <c r="H6" s="2"/>
    </row>
    <row r="7" spans="1:8" x14ac:dyDescent="0.25">
      <c r="A7" s="16"/>
      <c r="B7" s="16"/>
      <c r="C7" s="16"/>
      <c r="D7" s="17"/>
      <c r="E7" s="17"/>
      <c r="F7" s="17"/>
      <c r="G7" s="17"/>
      <c r="H7" s="17"/>
    </row>
    <row r="8" spans="1:8" x14ac:dyDescent="0.25">
      <c r="A8" s="78" t="s">
        <v>66</v>
      </c>
      <c r="B8" s="78"/>
      <c r="C8" s="78" t="s">
        <v>67</v>
      </c>
      <c r="D8" s="78"/>
      <c r="E8" s="17"/>
      <c r="F8" s="78" t="s">
        <v>110</v>
      </c>
      <c r="G8" s="78"/>
      <c r="H8" s="17"/>
    </row>
    <row r="9" spans="1:8" x14ac:dyDescent="0.25">
      <c r="A9" s="57"/>
      <c r="B9" s="57"/>
      <c r="C9" s="57"/>
      <c r="D9" s="57"/>
      <c r="E9" s="17"/>
      <c r="F9" s="57"/>
      <c r="G9" s="57"/>
      <c r="H9" s="17"/>
    </row>
    <row r="11" spans="1:8" x14ac:dyDescent="0.25">
      <c r="A11" s="36"/>
      <c r="B11" s="89" t="s">
        <v>25</v>
      </c>
      <c r="C11" s="89"/>
      <c r="D11" s="36"/>
      <c r="E11" s="36"/>
      <c r="F11" s="36"/>
      <c r="G11" s="36"/>
      <c r="H11" s="36"/>
    </row>
    <row r="12" spans="1:8" x14ac:dyDescent="0.25">
      <c r="A12" s="85" t="s">
        <v>20</v>
      </c>
      <c r="B12" s="85"/>
      <c r="C12" s="5" t="s">
        <v>22</v>
      </c>
      <c r="D12" s="2"/>
      <c r="E12" s="5" t="s">
        <v>17</v>
      </c>
      <c r="F12" s="2"/>
      <c r="G12" s="5" t="s">
        <v>23</v>
      </c>
      <c r="H12" s="2"/>
    </row>
    <row r="13" spans="1:8" x14ac:dyDescent="0.25">
      <c r="A13" s="85" t="s">
        <v>21</v>
      </c>
      <c r="B13" s="85"/>
      <c r="C13" s="5" t="s">
        <v>22</v>
      </c>
      <c r="D13" s="2"/>
      <c r="E13" s="5" t="s">
        <v>17</v>
      </c>
      <c r="F13" s="2"/>
      <c r="G13" s="5" t="s">
        <v>23</v>
      </c>
      <c r="H13" s="2"/>
    </row>
    <row r="14" spans="1:8" x14ac:dyDescent="0.25">
      <c r="A14" s="7"/>
      <c r="B14" s="7"/>
      <c r="C14" s="7"/>
      <c r="D14" s="7"/>
      <c r="E14" s="7"/>
      <c r="F14" s="7"/>
      <c r="G14" s="7"/>
      <c r="H14" s="7"/>
    </row>
    <row r="15" spans="1:8" x14ac:dyDescent="0.25">
      <c r="A15" s="6"/>
      <c r="B15" s="89" t="s">
        <v>24</v>
      </c>
      <c r="C15" s="89"/>
      <c r="D15" s="6"/>
      <c r="E15" s="6"/>
      <c r="F15" s="6"/>
      <c r="G15" s="6"/>
      <c r="H15" s="6"/>
    </row>
    <row r="16" spans="1:8" x14ac:dyDescent="0.25">
      <c r="A16" s="63"/>
      <c r="B16" s="63"/>
      <c r="C16" s="63"/>
      <c r="D16" s="63"/>
      <c r="E16" s="63"/>
      <c r="F16" s="63"/>
      <c r="G16" s="63"/>
      <c r="H16" s="63"/>
    </row>
    <row r="17" spans="1:8" x14ac:dyDescent="0.25">
      <c r="A17" s="63"/>
      <c r="B17" s="63"/>
      <c r="C17" s="63"/>
      <c r="D17" s="63"/>
      <c r="E17" s="63"/>
      <c r="F17" s="63"/>
      <c r="G17" s="63"/>
      <c r="H17" s="63"/>
    </row>
    <row r="18" spans="1:8" x14ac:dyDescent="0.25">
      <c r="A18" s="63"/>
      <c r="B18" s="63"/>
      <c r="C18" s="63"/>
      <c r="D18" s="63"/>
      <c r="E18" s="63"/>
      <c r="F18" s="63"/>
      <c r="G18" s="63"/>
      <c r="H18" s="63"/>
    </row>
    <row r="19" spans="1:8" x14ac:dyDescent="0.25">
      <c r="A19" s="63"/>
      <c r="B19" s="63"/>
      <c r="C19" s="63"/>
      <c r="D19" s="63"/>
      <c r="E19" s="63"/>
      <c r="F19" s="63"/>
      <c r="G19" s="63"/>
      <c r="H19" s="63"/>
    </row>
    <row r="21" spans="1:8" x14ac:dyDescent="0.25">
      <c r="A21" s="83" t="s">
        <v>26</v>
      </c>
      <c r="B21" s="83"/>
      <c r="C21" s="83"/>
      <c r="D21" s="83"/>
      <c r="E21" s="83"/>
      <c r="F21" s="83"/>
      <c r="G21" s="83"/>
      <c r="H21" s="83"/>
    </row>
    <row r="22" spans="1:8" x14ac:dyDescent="0.25">
      <c r="B22" s="84" t="s">
        <v>27</v>
      </c>
      <c r="C22" s="84"/>
      <c r="G22" s="84" t="s">
        <v>29</v>
      </c>
      <c r="H22" s="84"/>
    </row>
    <row r="23" spans="1:8" x14ac:dyDescent="0.25">
      <c r="B23" s="32"/>
      <c r="C23" s="32"/>
      <c r="G23" s="32"/>
      <c r="H23" s="32"/>
    </row>
    <row r="24" spans="1:8" ht="15" customHeight="1" x14ac:dyDescent="0.25">
      <c r="A24" s="91" t="s">
        <v>30</v>
      </c>
      <c r="B24" s="92"/>
      <c r="C24" s="92"/>
      <c r="D24" s="93"/>
      <c r="G24" s="57"/>
      <c r="H24" s="57"/>
    </row>
    <row r="25" spans="1:8" x14ac:dyDescent="0.25">
      <c r="A25" s="94"/>
      <c r="B25" s="95"/>
      <c r="C25" s="95"/>
      <c r="D25" s="96"/>
      <c r="G25" s="57"/>
      <c r="H25" s="57"/>
    </row>
    <row r="26" spans="1:8" x14ac:dyDescent="0.25">
      <c r="C26" s="90" t="s">
        <v>28</v>
      </c>
      <c r="D26" s="90"/>
    </row>
    <row r="28" spans="1:8" x14ac:dyDescent="0.25">
      <c r="A28" s="58" t="s">
        <v>32</v>
      </c>
      <c r="B28" s="58"/>
      <c r="C28" s="58"/>
      <c r="D28" s="58"/>
      <c r="G28" s="57"/>
      <c r="H28" s="57"/>
    </row>
    <row r="29" spans="1:8" x14ac:dyDescent="0.25">
      <c r="A29" s="58"/>
      <c r="B29" s="58"/>
      <c r="C29" s="58"/>
      <c r="D29" s="58"/>
      <c r="G29" s="57"/>
      <c r="H29" s="57"/>
    </row>
    <row r="30" spans="1:8" x14ac:dyDescent="0.25">
      <c r="C30" s="90" t="s">
        <v>28</v>
      </c>
      <c r="D30" s="90"/>
    </row>
    <row r="32" spans="1:8" x14ac:dyDescent="0.25">
      <c r="A32" s="58" t="s">
        <v>31</v>
      </c>
      <c r="B32" s="58"/>
      <c r="C32" s="58"/>
      <c r="D32" s="58"/>
      <c r="G32" s="57"/>
      <c r="H32" s="57"/>
    </row>
    <row r="33" spans="1:8" x14ac:dyDescent="0.25">
      <c r="A33" s="58"/>
      <c r="B33" s="58"/>
      <c r="C33" s="58"/>
      <c r="D33" s="58"/>
      <c r="G33" s="57"/>
      <c r="H33" s="57"/>
    </row>
    <row r="34" spans="1:8" x14ac:dyDescent="0.25">
      <c r="C34" s="90" t="s">
        <v>33</v>
      </c>
      <c r="D34" s="90"/>
    </row>
    <row r="35" spans="1:8" x14ac:dyDescent="0.25">
      <c r="C35" s="79" t="s">
        <v>109</v>
      </c>
      <c r="D35" s="79"/>
    </row>
    <row r="36" spans="1:8" x14ac:dyDescent="0.25">
      <c r="C36" s="79" t="s">
        <v>34</v>
      </c>
      <c r="D36" s="79"/>
    </row>
    <row r="38" spans="1:8" x14ac:dyDescent="0.25">
      <c r="B38" s="83" t="s">
        <v>35</v>
      </c>
      <c r="C38" s="83"/>
      <c r="D38" s="83"/>
    </row>
    <row r="40" spans="1:8" x14ac:dyDescent="0.25">
      <c r="A40" s="56" t="s">
        <v>36</v>
      </c>
      <c r="B40" s="56"/>
      <c r="C40" s="56"/>
      <c r="D40" s="56"/>
      <c r="G40" s="57"/>
      <c r="H40" s="57"/>
    </row>
    <row r="41" spans="1:8" x14ac:dyDescent="0.25">
      <c r="A41" s="56"/>
      <c r="B41" s="56"/>
      <c r="C41" s="56"/>
      <c r="D41" s="56"/>
      <c r="G41" s="57"/>
      <c r="H41" s="57"/>
    </row>
    <row r="43" spans="1:8" x14ac:dyDescent="0.25">
      <c r="A43" s="56" t="s">
        <v>37</v>
      </c>
      <c r="B43" s="56"/>
      <c r="C43" s="56"/>
      <c r="D43" s="56"/>
      <c r="G43" s="57"/>
      <c r="H43" s="57"/>
    </row>
    <row r="44" spans="1:8" x14ac:dyDescent="0.25">
      <c r="A44" s="56"/>
      <c r="B44" s="56"/>
      <c r="C44" s="56"/>
      <c r="D44" s="56"/>
      <c r="G44" s="57"/>
      <c r="H44" s="57"/>
    </row>
    <row r="45" spans="1:8" x14ac:dyDescent="0.25">
      <c r="A45" s="56"/>
      <c r="B45" s="56"/>
      <c r="C45" s="56"/>
      <c r="D45" s="56"/>
      <c r="G45" s="57"/>
      <c r="H45" s="57"/>
    </row>
    <row r="46" spans="1:8" x14ac:dyDescent="0.25">
      <c r="C46" s="79" t="s">
        <v>38</v>
      </c>
      <c r="D46" s="79"/>
    </row>
    <row r="47" spans="1:8" x14ac:dyDescent="0.25">
      <c r="C47" s="79" t="s">
        <v>39</v>
      </c>
      <c r="D47" s="79"/>
    </row>
    <row r="48" spans="1:8" x14ac:dyDescent="0.25">
      <c r="C48" s="79" t="s">
        <v>40</v>
      </c>
      <c r="D48" s="79"/>
    </row>
    <row r="49" spans="1:8" x14ac:dyDescent="0.25">
      <c r="C49" s="79" t="s">
        <v>41</v>
      </c>
      <c r="D49" s="79"/>
    </row>
    <row r="50" spans="1:8" x14ac:dyDescent="0.25">
      <c r="C50" s="79" t="s">
        <v>42</v>
      </c>
      <c r="D50" s="79"/>
    </row>
    <row r="52" spans="1:8" x14ac:dyDescent="0.25">
      <c r="B52" s="84" t="s">
        <v>43</v>
      </c>
      <c r="C52" s="84"/>
      <c r="D52" s="84"/>
    </row>
    <row r="53" spans="1:8" x14ac:dyDescent="0.25">
      <c r="G53" s="84" t="s">
        <v>46</v>
      </c>
      <c r="H53" s="84"/>
    </row>
    <row r="54" spans="1:8" x14ac:dyDescent="0.25">
      <c r="A54" s="83" t="s">
        <v>44</v>
      </c>
      <c r="B54" s="83"/>
      <c r="C54" s="84" t="s">
        <v>45</v>
      </c>
      <c r="D54" s="84"/>
      <c r="E54" s="32" t="s">
        <v>29</v>
      </c>
    </row>
    <row r="55" spans="1:8" x14ac:dyDescent="0.25">
      <c r="A55" s="57"/>
      <c r="B55" s="57"/>
      <c r="C55" s="57"/>
      <c r="D55" s="57"/>
      <c r="E55" s="57"/>
      <c r="G55" s="13" t="s">
        <v>47</v>
      </c>
      <c r="H55" s="35" t="s">
        <v>50</v>
      </c>
    </row>
    <row r="56" spans="1:8" x14ac:dyDescent="0.25">
      <c r="A56" s="57"/>
      <c r="B56" s="57"/>
      <c r="C56" s="57"/>
      <c r="D56" s="57"/>
      <c r="E56" s="57"/>
      <c r="G56" s="13" t="s">
        <v>49</v>
      </c>
      <c r="H56" s="35" t="s">
        <v>50</v>
      </c>
    </row>
    <row r="57" spans="1:8" x14ac:dyDescent="0.25">
      <c r="G57" s="13" t="s">
        <v>48</v>
      </c>
      <c r="H57" s="35" t="s">
        <v>50</v>
      </c>
    </row>
    <row r="58" spans="1:8" x14ac:dyDescent="0.25">
      <c r="B58" s="62" t="s">
        <v>51</v>
      </c>
      <c r="C58" s="62"/>
      <c r="D58" s="62"/>
      <c r="G58" s="37" t="s">
        <v>63</v>
      </c>
      <c r="H58" s="2" t="s">
        <v>64</v>
      </c>
    </row>
    <row r="59" spans="1:8" x14ac:dyDescent="0.25">
      <c r="B59" s="62" t="s">
        <v>52</v>
      </c>
      <c r="C59" s="62"/>
      <c r="D59" s="62"/>
    </row>
    <row r="60" spans="1:8" x14ac:dyDescent="0.25">
      <c r="B60" s="62" t="s">
        <v>53</v>
      </c>
      <c r="C60" s="62"/>
      <c r="D60" s="62"/>
      <c r="F60" s="5" t="s">
        <v>56</v>
      </c>
      <c r="G60" s="33" t="s">
        <v>59</v>
      </c>
    </row>
    <row r="61" spans="1:8" x14ac:dyDescent="0.25">
      <c r="B61" s="62" t="s">
        <v>54</v>
      </c>
      <c r="C61" s="62"/>
      <c r="D61" s="62"/>
      <c r="F61" s="5" t="s">
        <v>55</v>
      </c>
      <c r="G61" s="14" t="s">
        <v>62</v>
      </c>
    </row>
    <row r="62" spans="1:8" x14ac:dyDescent="0.25">
      <c r="F62" s="5" t="s">
        <v>57</v>
      </c>
      <c r="G62" s="14" t="s">
        <v>61</v>
      </c>
    </row>
    <row r="63" spans="1:8" x14ac:dyDescent="0.25">
      <c r="F63" s="5" t="s">
        <v>58</v>
      </c>
      <c r="G63" s="14" t="s">
        <v>60</v>
      </c>
    </row>
    <row r="64" spans="1:8" x14ac:dyDescent="0.25">
      <c r="F64" s="20"/>
      <c r="G64" s="21"/>
    </row>
    <row r="65" spans="1:8" x14ac:dyDescent="0.25">
      <c r="B65" s="84" t="s">
        <v>24</v>
      </c>
      <c r="C65" s="84"/>
    </row>
    <row r="66" spans="1:8" x14ac:dyDescent="0.25">
      <c r="A66" s="57"/>
      <c r="B66" s="57"/>
      <c r="C66" s="57"/>
      <c r="D66" s="57"/>
      <c r="E66" s="57"/>
      <c r="F66" s="57"/>
      <c r="G66" s="57"/>
      <c r="H66" s="57"/>
    </row>
    <row r="67" spans="1:8" x14ac:dyDescent="0.25">
      <c r="A67" s="57"/>
      <c r="B67" s="57"/>
      <c r="C67" s="57"/>
      <c r="D67" s="57"/>
      <c r="E67" s="57"/>
      <c r="F67" s="57"/>
      <c r="G67" s="57"/>
      <c r="H67" s="57"/>
    </row>
    <row r="68" spans="1:8" x14ac:dyDescent="0.25">
      <c r="A68" s="57"/>
      <c r="B68" s="57"/>
      <c r="C68" s="57"/>
      <c r="D68" s="57"/>
      <c r="E68" s="57"/>
      <c r="F68" s="57"/>
      <c r="G68" s="57"/>
      <c r="H68" s="57"/>
    </row>
    <row r="69" spans="1:8" x14ac:dyDescent="0.25">
      <c r="A69" s="57"/>
      <c r="B69" s="57"/>
      <c r="C69" s="57"/>
      <c r="D69" s="57"/>
      <c r="E69" s="57"/>
      <c r="F69" s="57"/>
      <c r="G69" s="57"/>
      <c r="H69" s="57"/>
    </row>
  </sheetData>
  <mergeCells count="52">
    <mergeCell ref="G43:H45"/>
    <mergeCell ref="C46:D46"/>
    <mergeCell ref="C47:D47"/>
    <mergeCell ref="C48:D48"/>
    <mergeCell ref="C49:D49"/>
    <mergeCell ref="A43:D45"/>
    <mergeCell ref="A66:H69"/>
    <mergeCell ref="C50:D50"/>
    <mergeCell ref="B52:D52"/>
    <mergeCell ref="G53:H53"/>
    <mergeCell ref="A54:B54"/>
    <mergeCell ref="C54:D54"/>
    <mergeCell ref="A55:B56"/>
    <mergeCell ref="C55:D56"/>
    <mergeCell ref="E55:E56"/>
    <mergeCell ref="B58:D58"/>
    <mergeCell ref="B59:D59"/>
    <mergeCell ref="B60:D60"/>
    <mergeCell ref="B61:D61"/>
    <mergeCell ref="B65:C65"/>
    <mergeCell ref="G40:H41"/>
    <mergeCell ref="C26:D26"/>
    <mergeCell ref="A28:D29"/>
    <mergeCell ref="G28:H29"/>
    <mergeCell ref="C30:D30"/>
    <mergeCell ref="A32:D33"/>
    <mergeCell ref="G32:H33"/>
    <mergeCell ref="C34:D34"/>
    <mergeCell ref="C35:D35"/>
    <mergeCell ref="C36:D36"/>
    <mergeCell ref="B38:D38"/>
    <mergeCell ref="A40:D41"/>
    <mergeCell ref="A24:D25"/>
    <mergeCell ref="G24:H25"/>
    <mergeCell ref="A9:B9"/>
    <mergeCell ref="C9:D9"/>
    <mergeCell ref="F9:G9"/>
    <mergeCell ref="B11:C11"/>
    <mergeCell ref="A12:B12"/>
    <mergeCell ref="A13:B13"/>
    <mergeCell ref="B15:C15"/>
    <mergeCell ref="A16:H19"/>
    <mergeCell ref="A21:H21"/>
    <mergeCell ref="B22:C22"/>
    <mergeCell ref="G22:H22"/>
    <mergeCell ref="B1:G1"/>
    <mergeCell ref="B2:G3"/>
    <mergeCell ref="A5:C5"/>
    <mergeCell ref="A6:C6"/>
    <mergeCell ref="A8:B8"/>
    <mergeCell ref="C8:D8"/>
    <mergeCell ref="F8:G8"/>
  </mergeCells>
  <pageMargins left="0.7" right="0.7" top="0.75" bottom="0.75" header="0.3" footer="0.3"/>
  <pageSetup paperSize="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G53" sqref="G53:H54"/>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18.42578125" customWidth="1"/>
    <col min="10" max="10" width="14.42578125" customWidth="1"/>
  </cols>
  <sheetData>
    <row r="1" spans="1:10" x14ac:dyDescent="0.25">
      <c r="B1" s="84" t="s">
        <v>69</v>
      </c>
      <c r="C1" s="84"/>
      <c r="D1" s="84"/>
      <c r="E1" s="84"/>
      <c r="F1" s="84"/>
      <c r="G1" s="84"/>
    </row>
    <row r="2" spans="1:10" x14ac:dyDescent="0.25">
      <c r="B2" s="97" t="s">
        <v>70</v>
      </c>
      <c r="C2" s="97"/>
      <c r="D2" s="97"/>
      <c r="E2" s="97"/>
      <c r="F2" s="97"/>
      <c r="G2" s="97"/>
    </row>
    <row r="3" spans="1:10" x14ac:dyDescent="0.25">
      <c r="B3" s="97"/>
      <c r="C3" s="97"/>
      <c r="D3" s="97"/>
      <c r="E3" s="97"/>
      <c r="F3" s="97"/>
      <c r="G3" s="97"/>
    </row>
    <row r="4" spans="1:10" x14ac:dyDescent="0.25">
      <c r="B4" s="19"/>
      <c r="C4" s="19"/>
      <c r="D4" s="19"/>
      <c r="E4" s="19"/>
      <c r="F4" s="19"/>
      <c r="G4" s="19"/>
    </row>
    <row r="5" spans="1:10" x14ac:dyDescent="0.25">
      <c r="A5" s="73" t="s">
        <v>18</v>
      </c>
      <c r="B5" s="73"/>
      <c r="C5" s="73"/>
      <c r="D5" s="4" t="s">
        <v>9</v>
      </c>
      <c r="E5" s="4" t="s">
        <v>65</v>
      </c>
      <c r="F5" s="4" t="s">
        <v>19</v>
      </c>
      <c r="G5" s="4" t="s">
        <v>2</v>
      </c>
      <c r="H5" s="4" t="s">
        <v>3</v>
      </c>
    </row>
    <row r="6" spans="1:10" x14ac:dyDescent="0.25">
      <c r="A6" s="57" t="s">
        <v>71</v>
      </c>
      <c r="B6" s="57"/>
      <c r="C6" s="57"/>
      <c r="D6" s="24">
        <v>10141604</v>
      </c>
      <c r="E6" s="24" t="s">
        <v>129</v>
      </c>
      <c r="F6" s="30" t="s">
        <v>91</v>
      </c>
      <c r="G6" s="24">
        <v>47</v>
      </c>
      <c r="H6" s="24" t="s">
        <v>72</v>
      </c>
      <c r="J6" s="26"/>
    </row>
    <row r="7" spans="1:10" x14ac:dyDescent="0.25">
      <c r="A7" s="16"/>
      <c r="B7" s="16"/>
      <c r="C7" s="16"/>
      <c r="D7" s="17"/>
      <c r="E7" s="17"/>
      <c r="F7" s="17"/>
      <c r="G7" s="17"/>
      <c r="H7" s="17"/>
    </row>
    <row r="8" spans="1:10" ht="15.75" thickBot="1" x14ac:dyDescent="0.3">
      <c r="A8" s="78" t="s">
        <v>66</v>
      </c>
      <c r="B8" s="78"/>
      <c r="C8" s="78" t="s">
        <v>67</v>
      </c>
      <c r="D8" s="78"/>
      <c r="E8" s="57" t="s">
        <v>6</v>
      </c>
      <c r="F8" s="57"/>
      <c r="G8" s="71" t="s">
        <v>167</v>
      </c>
      <c r="H8" s="71"/>
      <c r="I8" s="73" t="s">
        <v>110</v>
      </c>
      <c r="J8" s="73"/>
    </row>
    <row r="9" spans="1:10" ht="19.5" thickBot="1" x14ac:dyDescent="0.3">
      <c r="A9" s="57">
        <v>96.6</v>
      </c>
      <c r="B9" s="57"/>
      <c r="C9" s="57">
        <v>1.74</v>
      </c>
      <c r="D9" s="57"/>
      <c r="E9" s="69">
        <f>A9/(C9*C9)</f>
        <v>31.906460562822033</v>
      </c>
      <c r="F9" s="70"/>
      <c r="G9" s="72" t="s">
        <v>156</v>
      </c>
      <c r="H9" s="72"/>
      <c r="I9" s="68" t="s">
        <v>73</v>
      </c>
      <c r="J9" s="57"/>
    </row>
    <row r="10" spans="1:10" ht="15" customHeight="1" x14ac:dyDescent="0.25">
      <c r="I10" s="74" t="s">
        <v>153</v>
      </c>
      <c r="J10" s="45"/>
    </row>
    <row r="11" spans="1:10" ht="15.75" thickBot="1" x14ac:dyDescent="0.3">
      <c r="A11" s="73" t="s">
        <v>25</v>
      </c>
      <c r="B11" s="73"/>
      <c r="C11" s="73"/>
      <c r="D11" s="73"/>
      <c r="E11" s="73"/>
      <c r="F11" s="73"/>
      <c r="G11" s="73"/>
      <c r="H11" s="73"/>
      <c r="I11" s="75"/>
      <c r="J11" s="45"/>
    </row>
    <row r="12" spans="1:10" ht="15.75" thickBot="1" x14ac:dyDescent="0.3">
      <c r="A12" s="85" t="s">
        <v>20</v>
      </c>
      <c r="B12" s="85"/>
      <c r="C12" s="5" t="s">
        <v>22</v>
      </c>
      <c r="D12" s="22">
        <v>34.1</v>
      </c>
      <c r="E12" s="5" t="s">
        <v>17</v>
      </c>
      <c r="F12" s="22">
        <v>40.1</v>
      </c>
      <c r="G12" s="5" t="s">
        <v>23</v>
      </c>
      <c r="H12" s="46">
        <f>+AVERAGE(F12,D12)</f>
        <v>37.1</v>
      </c>
      <c r="I12" s="76" t="s">
        <v>154</v>
      </c>
    </row>
    <row r="13" spans="1:10" ht="15.75" thickBot="1" x14ac:dyDescent="0.3">
      <c r="A13" s="85" t="s">
        <v>21</v>
      </c>
      <c r="B13" s="85"/>
      <c r="C13" s="5" t="s">
        <v>22</v>
      </c>
      <c r="D13" s="22">
        <v>29.7</v>
      </c>
      <c r="E13" s="5" t="s">
        <v>17</v>
      </c>
      <c r="F13" s="22">
        <v>27.4</v>
      </c>
      <c r="G13" s="5" t="s">
        <v>23</v>
      </c>
      <c r="H13" s="46">
        <f>+AVERAGE(D13,F13)</f>
        <v>28.549999999999997</v>
      </c>
      <c r="I13" s="76"/>
    </row>
    <row r="14" spans="1:10" x14ac:dyDescent="0.25">
      <c r="A14" s="7"/>
      <c r="B14" s="7"/>
      <c r="C14" s="7"/>
      <c r="D14" s="7"/>
      <c r="E14" s="7"/>
      <c r="F14" s="7"/>
      <c r="G14" s="7"/>
      <c r="H14" s="7"/>
    </row>
    <row r="15" spans="1:10" x14ac:dyDescent="0.25">
      <c r="A15" s="6"/>
      <c r="B15" s="89" t="s">
        <v>24</v>
      </c>
      <c r="C15" s="89"/>
      <c r="D15" s="6"/>
      <c r="E15" s="6"/>
      <c r="F15" s="6"/>
      <c r="G15" s="6"/>
      <c r="H15" s="6"/>
    </row>
    <row r="16" spans="1:10" x14ac:dyDescent="0.25">
      <c r="A16" s="58" t="s">
        <v>119</v>
      </c>
      <c r="B16" s="58"/>
      <c r="C16" s="58"/>
      <c r="D16" s="58"/>
      <c r="E16" s="58"/>
      <c r="F16" s="58"/>
      <c r="G16" s="58"/>
      <c r="H16" s="58"/>
    </row>
    <row r="17" spans="1:8" x14ac:dyDescent="0.25">
      <c r="A17" s="58"/>
      <c r="B17" s="58"/>
      <c r="C17" s="58"/>
      <c r="D17" s="58"/>
      <c r="E17" s="58"/>
      <c r="F17" s="58"/>
      <c r="G17" s="58"/>
      <c r="H17" s="58"/>
    </row>
    <row r="18" spans="1:8" x14ac:dyDescent="0.25">
      <c r="A18" s="58"/>
      <c r="B18" s="58"/>
      <c r="C18" s="58"/>
      <c r="D18" s="58"/>
      <c r="E18" s="58"/>
      <c r="F18" s="58"/>
      <c r="G18" s="58"/>
      <c r="H18" s="58"/>
    </row>
    <row r="19" spans="1:8" x14ac:dyDescent="0.25">
      <c r="A19" s="58"/>
      <c r="B19" s="58"/>
      <c r="C19" s="58"/>
      <c r="D19" s="58"/>
      <c r="E19" s="58"/>
      <c r="F19" s="58"/>
      <c r="G19" s="58"/>
      <c r="H19" s="58"/>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8"/>
      <c r="C23" s="8"/>
      <c r="G23" s="8"/>
      <c r="H23" s="8"/>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51" t="s">
        <v>154</v>
      </c>
    </row>
    <row r="28" spans="1:8" x14ac:dyDescent="0.25">
      <c r="A28" s="58" t="s">
        <v>32</v>
      </c>
      <c r="B28" s="58"/>
      <c r="C28" s="58"/>
      <c r="D28" s="58"/>
      <c r="G28" s="63">
        <v>1</v>
      </c>
      <c r="H28" s="63"/>
    </row>
    <row r="29" spans="1:8" ht="15.75" thickBot="1" x14ac:dyDescent="0.3">
      <c r="A29" s="58"/>
      <c r="B29" s="58"/>
      <c r="C29" s="58"/>
      <c r="D29" s="58"/>
      <c r="G29" s="63"/>
      <c r="H29" s="77"/>
    </row>
    <row r="30" spans="1:8" ht="19.5" thickBot="1" x14ac:dyDescent="0.3">
      <c r="C30" s="90" t="s">
        <v>28</v>
      </c>
      <c r="D30" s="90"/>
      <c r="H30" s="51" t="s">
        <v>154</v>
      </c>
    </row>
    <row r="32" spans="1:8" x14ac:dyDescent="0.25">
      <c r="A32" s="58" t="s">
        <v>31</v>
      </c>
      <c r="B32" s="58"/>
      <c r="C32" s="58"/>
      <c r="D32" s="58"/>
      <c r="G32" s="98">
        <v>2</v>
      </c>
      <c r="H32" s="98"/>
    </row>
    <row r="33" spans="1:8" ht="15.75" thickBot="1" x14ac:dyDescent="0.3">
      <c r="A33" s="58"/>
      <c r="B33" s="58"/>
      <c r="C33" s="58"/>
      <c r="D33" s="58"/>
      <c r="G33" s="98"/>
      <c r="H33" s="99"/>
    </row>
    <row r="34" spans="1:8" ht="19.5" thickBot="1" x14ac:dyDescent="0.3">
      <c r="C34" s="90" t="s">
        <v>33</v>
      </c>
      <c r="D34" s="90"/>
      <c r="H34" s="51" t="s">
        <v>154</v>
      </c>
    </row>
    <row r="35" spans="1:8" x14ac:dyDescent="0.25">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63">
        <v>9.77</v>
      </c>
      <c r="H40" s="63"/>
    </row>
    <row r="41" spans="1:8" x14ac:dyDescent="0.25">
      <c r="A41" s="56"/>
      <c r="B41" s="56"/>
      <c r="C41" s="56"/>
      <c r="D41" s="56"/>
      <c r="G41" s="63"/>
      <c r="H41" s="63"/>
    </row>
    <row r="43" spans="1:8" x14ac:dyDescent="0.25">
      <c r="A43" s="56" t="s">
        <v>37</v>
      </c>
      <c r="B43" s="56"/>
      <c r="C43" s="56"/>
      <c r="D43" s="56"/>
      <c r="G43" s="63">
        <v>4</v>
      </c>
      <c r="H43" s="63"/>
    </row>
    <row r="44" spans="1:8" x14ac:dyDescent="0.25">
      <c r="A44" s="56"/>
      <c r="B44" s="56"/>
      <c r="C44" s="56"/>
      <c r="D44" s="56"/>
      <c r="G44" s="63"/>
      <c r="H44" s="63"/>
    </row>
    <row r="45" spans="1:8" ht="15.75" thickBot="1" x14ac:dyDescent="0.3">
      <c r="A45" s="56"/>
      <c r="B45" s="56"/>
      <c r="C45" s="56"/>
      <c r="D45" s="56"/>
      <c r="G45" s="63"/>
      <c r="H45" s="77"/>
    </row>
    <row r="46" spans="1:8" ht="19.5" thickBot="1" x14ac:dyDescent="0.3">
      <c r="C46" s="79" t="s">
        <v>38</v>
      </c>
      <c r="D46" s="79"/>
      <c r="H46" s="51" t="s">
        <v>154</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x14ac:dyDescent="0.25">
      <c r="G53" s="64" t="s">
        <v>46</v>
      </c>
      <c r="H53" s="65"/>
      <c r="I53" s="63" t="s">
        <v>155</v>
      </c>
    </row>
    <row r="54" spans="1:9" ht="15.75" thickBot="1" x14ac:dyDescent="0.3">
      <c r="A54" s="83" t="s">
        <v>44</v>
      </c>
      <c r="B54" s="83"/>
      <c r="C54" s="84" t="s">
        <v>45</v>
      </c>
      <c r="D54" s="84"/>
      <c r="E54" s="8" t="s">
        <v>29</v>
      </c>
      <c r="G54" s="66"/>
      <c r="H54" s="67"/>
      <c r="I54" s="77"/>
    </row>
    <row r="55" spans="1:9" ht="15.75" thickBot="1" x14ac:dyDescent="0.3">
      <c r="A55" s="63">
        <v>4.93</v>
      </c>
      <c r="B55" s="63"/>
      <c r="C55" s="63">
        <f>4/A55</f>
        <v>0.81135902636916846</v>
      </c>
      <c r="D55" s="63"/>
      <c r="E55" s="63">
        <v>4</v>
      </c>
      <c r="G55" s="13" t="s">
        <v>47</v>
      </c>
      <c r="H55" s="46" t="s">
        <v>93</v>
      </c>
      <c r="I55" s="61" t="s">
        <v>154</v>
      </c>
    </row>
    <row r="56" spans="1:9" ht="15.75" thickBot="1" x14ac:dyDescent="0.3">
      <c r="A56" s="63"/>
      <c r="B56" s="63"/>
      <c r="C56" s="63"/>
      <c r="D56" s="63"/>
      <c r="E56" s="63"/>
      <c r="G56" s="13" t="s">
        <v>49</v>
      </c>
      <c r="H56" s="46" t="s">
        <v>93</v>
      </c>
      <c r="I56" s="61"/>
    </row>
    <row r="57" spans="1:9" ht="15.75" thickBot="1" x14ac:dyDescent="0.3">
      <c r="G57" s="13" t="s">
        <v>48</v>
      </c>
      <c r="H57" s="46" t="s">
        <v>93</v>
      </c>
      <c r="I57" s="61"/>
    </row>
    <row r="58" spans="1:9" ht="15.75" thickBot="1" x14ac:dyDescent="0.3">
      <c r="B58" s="62" t="s">
        <v>51</v>
      </c>
      <c r="C58" s="62"/>
      <c r="D58" s="62"/>
      <c r="G58" s="15" t="s">
        <v>63</v>
      </c>
      <c r="H58" s="46" t="s">
        <v>94</v>
      </c>
      <c r="I58" s="61"/>
    </row>
    <row r="59" spans="1:9" x14ac:dyDescent="0.25">
      <c r="B59" s="62" t="s">
        <v>52</v>
      </c>
      <c r="C59" s="62"/>
      <c r="D59" s="62"/>
    </row>
    <row r="60" spans="1:9" x14ac:dyDescent="0.25">
      <c r="B60" s="62" t="s">
        <v>53</v>
      </c>
      <c r="C60" s="62"/>
      <c r="D60" s="62"/>
      <c r="F60" s="5" t="s">
        <v>56</v>
      </c>
      <c r="G60" s="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x14ac:dyDescent="0.25">
      <c r="A66" s="58" t="s">
        <v>124</v>
      </c>
      <c r="B66" s="58"/>
      <c r="C66" s="58"/>
      <c r="D66" s="58"/>
      <c r="E66" s="58"/>
      <c r="F66" s="58"/>
      <c r="G66" s="58"/>
      <c r="H66" s="58"/>
    </row>
    <row r="67" spans="1:15" x14ac:dyDescent="0.25">
      <c r="A67" s="58"/>
      <c r="B67" s="58"/>
      <c r="C67" s="58"/>
      <c r="D67" s="58"/>
      <c r="E67" s="58"/>
      <c r="F67" s="58"/>
      <c r="G67" s="58"/>
      <c r="H67" s="58"/>
    </row>
    <row r="68" spans="1:15" x14ac:dyDescent="0.25">
      <c r="A68" s="58"/>
      <c r="B68" s="58"/>
      <c r="C68" s="58"/>
      <c r="D68" s="58"/>
      <c r="E68" s="58"/>
      <c r="F68" s="58"/>
      <c r="G68" s="58"/>
      <c r="H68" s="58"/>
    </row>
    <row r="69" spans="1:15" x14ac:dyDescent="0.25">
      <c r="A69" s="58"/>
      <c r="B69" s="58"/>
      <c r="C69" s="58"/>
      <c r="D69" s="58"/>
      <c r="E69" s="58"/>
      <c r="F69" s="58"/>
      <c r="G69" s="58"/>
      <c r="H69" s="58"/>
    </row>
    <row r="73" spans="1:15" ht="15" customHeight="1" x14ac:dyDescent="0.25">
      <c r="A73" s="56" t="s">
        <v>157</v>
      </c>
      <c r="B73" s="56"/>
      <c r="C73" s="56"/>
      <c r="D73" s="58" t="s">
        <v>161</v>
      </c>
      <c r="E73" s="58"/>
      <c r="F73" s="58"/>
      <c r="G73" s="59" t="s">
        <v>159</v>
      </c>
      <c r="H73" s="59"/>
      <c r="I73" s="59"/>
      <c r="J73" s="56" t="s">
        <v>162</v>
      </c>
      <c r="K73" s="56"/>
      <c r="L73" s="56"/>
      <c r="M73" s="56" t="s">
        <v>164</v>
      </c>
      <c r="N73" s="56"/>
      <c r="O73" s="56"/>
    </row>
    <row r="74" spans="1:15" x14ac:dyDescent="0.25">
      <c r="A74" s="56"/>
      <c r="B74" s="56"/>
      <c r="C74" s="56"/>
      <c r="D74" s="58"/>
      <c r="E74" s="58"/>
      <c r="F74" s="58"/>
      <c r="G74" s="59"/>
      <c r="H74" s="59"/>
      <c r="I74" s="59"/>
      <c r="J74" s="56"/>
      <c r="K74" s="56"/>
      <c r="L74" s="56"/>
      <c r="M74" s="56"/>
      <c r="N74" s="56"/>
      <c r="O74" s="56"/>
    </row>
    <row r="75" spans="1:15" x14ac:dyDescent="0.25">
      <c r="A75" s="57" t="s">
        <v>158</v>
      </c>
      <c r="B75" s="57"/>
      <c r="C75" s="57"/>
      <c r="D75" s="57" t="s">
        <v>158</v>
      </c>
      <c r="E75" s="57"/>
      <c r="F75" s="57"/>
      <c r="G75" s="60" t="s">
        <v>160</v>
      </c>
      <c r="H75" s="60"/>
      <c r="I75" s="60"/>
      <c r="J75" s="57" t="s">
        <v>163</v>
      </c>
      <c r="K75" s="57"/>
      <c r="L75" s="57"/>
      <c r="M75" s="57" t="s">
        <v>165</v>
      </c>
      <c r="N75" s="57"/>
      <c r="O75" s="57"/>
    </row>
  </sheetData>
  <mergeCells count="70">
    <mergeCell ref="B1:G1"/>
    <mergeCell ref="B2:G3"/>
    <mergeCell ref="A66:H69"/>
    <mergeCell ref="B65:C65"/>
    <mergeCell ref="G22:H22"/>
    <mergeCell ref="A28:D29"/>
    <mergeCell ref="C36:D36"/>
    <mergeCell ref="C30:D30"/>
    <mergeCell ref="G28:H29"/>
    <mergeCell ref="A32:D33"/>
    <mergeCell ref="G32:H33"/>
    <mergeCell ref="C34:D34"/>
    <mergeCell ref="C35:D35"/>
    <mergeCell ref="G40:H41"/>
    <mergeCell ref="G43:H45"/>
    <mergeCell ref="C46:D46"/>
    <mergeCell ref="A54:B54"/>
    <mergeCell ref="C55:D56"/>
    <mergeCell ref="C54:D54"/>
    <mergeCell ref="A5:C5"/>
    <mergeCell ref="A6:C6"/>
    <mergeCell ref="A12:B12"/>
    <mergeCell ref="A13:B13"/>
    <mergeCell ref="B38:D38"/>
    <mergeCell ref="B15:C15"/>
    <mergeCell ref="A16:H19"/>
    <mergeCell ref="A21:H21"/>
    <mergeCell ref="B22:C22"/>
    <mergeCell ref="C26:D26"/>
    <mergeCell ref="A24:D25"/>
    <mergeCell ref="G24:H25"/>
    <mergeCell ref="C48:D48"/>
    <mergeCell ref="C49:D49"/>
    <mergeCell ref="C50:D50"/>
    <mergeCell ref="B52:D52"/>
    <mergeCell ref="A40:D41"/>
    <mergeCell ref="A43:D45"/>
    <mergeCell ref="G53:H54"/>
    <mergeCell ref="I9:J9"/>
    <mergeCell ref="E8:F8"/>
    <mergeCell ref="E9:F9"/>
    <mergeCell ref="G8:H8"/>
    <mergeCell ref="G9:H9"/>
    <mergeCell ref="I8:J8"/>
    <mergeCell ref="A11:H11"/>
    <mergeCell ref="I10:I11"/>
    <mergeCell ref="I12:I13"/>
    <mergeCell ref="I53:I54"/>
    <mergeCell ref="A8:B8"/>
    <mergeCell ref="A9:B9"/>
    <mergeCell ref="C8:D8"/>
    <mergeCell ref="C9:D9"/>
    <mergeCell ref="C47:D47"/>
    <mergeCell ref="I55:I58"/>
    <mergeCell ref="B59:D59"/>
    <mergeCell ref="B60:D60"/>
    <mergeCell ref="B61:D61"/>
    <mergeCell ref="B58:D58"/>
    <mergeCell ref="E55:E56"/>
    <mergeCell ref="A55:B56"/>
    <mergeCell ref="J73:L74"/>
    <mergeCell ref="J75:L75"/>
    <mergeCell ref="M73:O74"/>
    <mergeCell ref="M75:O75"/>
    <mergeCell ref="A73:C74"/>
    <mergeCell ref="A75:C75"/>
    <mergeCell ref="D73:F74"/>
    <mergeCell ref="D75:F75"/>
    <mergeCell ref="G73:I74"/>
    <mergeCell ref="G75:I75"/>
  </mergeCells>
  <pageMargins left="0.7" right="0.7" top="0.75" bottom="0.75" header="0.3" footer="0.3"/>
  <pageSetup paperSize="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90" zoomScaleNormal="90" workbookViewId="0">
      <selection activeCell="J5" sqref="J5"/>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s>
  <sheetData>
    <row r="1" spans="1:8" x14ac:dyDescent="0.25">
      <c r="B1" s="84" t="s">
        <v>69</v>
      </c>
      <c r="C1" s="84"/>
      <c r="D1" s="84"/>
      <c r="E1" s="84"/>
      <c r="F1" s="84"/>
      <c r="G1" s="84"/>
    </row>
    <row r="2" spans="1:8" x14ac:dyDescent="0.25">
      <c r="B2" s="97" t="s">
        <v>70</v>
      </c>
      <c r="C2" s="97"/>
      <c r="D2" s="97"/>
      <c r="E2" s="97"/>
      <c r="F2" s="97"/>
      <c r="G2" s="97"/>
    </row>
    <row r="3" spans="1:8" x14ac:dyDescent="0.25">
      <c r="B3" s="97"/>
      <c r="C3" s="97"/>
      <c r="D3" s="97"/>
      <c r="E3" s="97"/>
      <c r="F3" s="97"/>
      <c r="G3" s="97"/>
    </row>
    <row r="4" spans="1:8" x14ac:dyDescent="0.25">
      <c r="B4" s="19"/>
      <c r="C4" s="19"/>
      <c r="D4" s="19"/>
      <c r="E4" s="19"/>
      <c r="F4" s="19"/>
      <c r="G4" s="19"/>
    </row>
    <row r="5" spans="1:8" x14ac:dyDescent="0.25">
      <c r="A5" s="73" t="s">
        <v>18</v>
      </c>
      <c r="B5" s="73"/>
      <c r="C5" s="73"/>
      <c r="D5" s="34" t="s">
        <v>9</v>
      </c>
      <c r="E5" s="34" t="s">
        <v>65</v>
      </c>
      <c r="F5" s="34" t="s">
        <v>19</v>
      </c>
      <c r="G5" s="34" t="s">
        <v>2</v>
      </c>
      <c r="H5" s="34" t="s">
        <v>3</v>
      </c>
    </row>
    <row r="6" spans="1:8" x14ac:dyDescent="0.25">
      <c r="A6" s="57"/>
      <c r="B6" s="57"/>
      <c r="C6" s="57"/>
      <c r="D6" s="2"/>
      <c r="E6" s="2"/>
      <c r="F6" s="2"/>
      <c r="G6" s="2"/>
      <c r="H6" s="2"/>
    </row>
    <row r="7" spans="1:8" x14ac:dyDescent="0.25">
      <c r="A7" s="16"/>
      <c r="B7" s="16"/>
      <c r="C7" s="16"/>
      <c r="D7" s="17"/>
      <c r="E7" s="17"/>
      <c r="F7" s="17"/>
      <c r="G7" s="17"/>
      <c r="H7" s="17"/>
    </row>
    <row r="8" spans="1:8" x14ac:dyDescent="0.25">
      <c r="A8" s="78" t="s">
        <v>66</v>
      </c>
      <c r="B8" s="78"/>
      <c r="C8" s="78" t="s">
        <v>67</v>
      </c>
      <c r="D8" s="78"/>
      <c r="E8" s="17"/>
      <c r="F8" s="78" t="s">
        <v>110</v>
      </c>
      <c r="G8" s="78"/>
      <c r="H8" s="17"/>
    </row>
    <row r="9" spans="1:8" x14ac:dyDescent="0.25">
      <c r="A9" s="57"/>
      <c r="B9" s="57"/>
      <c r="C9" s="57"/>
      <c r="D9" s="57"/>
      <c r="E9" s="17"/>
      <c r="F9" s="57"/>
      <c r="G9" s="57"/>
      <c r="H9" s="17"/>
    </row>
    <row r="11" spans="1:8" x14ac:dyDescent="0.25">
      <c r="A11" s="36"/>
      <c r="B11" s="89" t="s">
        <v>25</v>
      </c>
      <c r="C11" s="89"/>
      <c r="D11" s="36"/>
      <c r="E11" s="36"/>
      <c r="F11" s="36"/>
      <c r="G11" s="36"/>
      <c r="H11" s="36"/>
    </row>
    <row r="12" spans="1:8" x14ac:dyDescent="0.25">
      <c r="A12" s="85" t="s">
        <v>20</v>
      </c>
      <c r="B12" s="85"/>
      <c r="C12" s="5" t="s">
        <v>22</v>
      </c>
      <c r="D12" s="2"/>
      <c r="E12" s="5" t="s">
        <v>17</v>
      </c>
      <c r="F12" s="2"/>
      <c r="G12" s="5" t="s">
        <v>23</v>
      </c>
      <c r="H12" s="2"/>
    </row>
    <row r="13" spans="1:8" x14ac:dyDescent="0.25">
      <c r="A13" s="85" t="s">
        <v>21</v>
      </c>
      <c r="B13" s="85"/>
      <c r="C13" s="5" t="s">
        <v>22</v>
      </c>
      <c r="D13" s="2"/>
      <c r="E13" s="5" t="s">
        <v>17</v>
      </c>
      <c r="F13" s="2"/>
      <c r="G13" s="5" t="s">
        <v>23</v>
      </c>
      <c r="H13" s="2"/>
    </row>
    <row r="14" spans="1:8" x14ac:dyDescent="0.25">
      <c r="A14" s="7"/>
      <c r="B14" s="7"/>
      <c r="C14" s="7"/>
      <c r="D14" s="7"/>
      <c r="E14" s="7"/>
      <c r="F14" s="7"/>
      <c r="G14" s="7"/>
      <c r="H14" s="7"/>
    </row>
    <row r="15" spans="1:8" x14ac:dyDescent="0.25">
      <c r="A15" s="6"/>
      <c r="B15" s="89" t="s">
        <v>24</v>
      </c>
      <c r="C15" s="89"/>
      <c r="D15" s="6"/>
      <c r="E15" s="6"/>
      <c r="F15" s="6"/>
      <c r="G15" s="6"/>
      <c r="H15" s="6"/>
    </row>
    <row r="16" spans="1:8" x14ac:dyDescent="0.25">
      <c r="A16" s="63"/>
      <c r="B16" s="63"/>
      <c r="C16" s="63"/>
      <c r="D16" s="63"/>
      <c r="E16" s="63"/>
      <c r="F16" s="63"/>
      <c r="G16" s="63"/>
      <c r="H16" s="63"/>
    </row>
    <row r="17" spans="1:8" x14ac:dyDescent="0.25">
      <c r="A17" s="63"/>
      <c r="B17" s="63"/>
      <c r="C17" s="63"/>
      <c r="D17" s="63"/>
      <c r="E17" s="63"/>
      <c r="F17" s="63"/>
      <c r="G17" s="63"/>
      <c r="H17" s="63"/>
    </row>
    <row r="18" spans="1:8" x14ac:dyDescent="0.25">
      <c r="A18" s="63"/>
      <c r="B18" s="63"/>
      <c r="C18" s="63"/>
      <c r="D18" s="63"/>
      <c r="E18" s="63"/>
      <c r="F18" s="63"/>
      <c r="G18" s="63"/>
      <c r="H18" s="63"/>
    </row>
    <row r="19" spans="1:8" x14ac:dyDescent="0.25">
      <c r="A19" s="63"/>
      <c r="B19" s="63"/>
      <c r="C19" s="63"/>
      <c r="D19" s="63"/>
      <c r="E19" s="63"/>
      <c r="F19" s="63"/>
      <c r="G19" s="63"/>
      <c r="H19" s="63"/>
    </row>
    <row r="21" spans="1:8" x14ac:dyDescent="0.25">
      <c r="A21" s="83" t="s">
        <v>26</v>
      </c>
      <c r="B21" s="83"/>
      <c r="C21" s="83"/>
      <c r="D21" s="83"/>
      <c r="E21" s="83"/>
      <c r="F21" s="83"/>
      <c r="G21" s="83"/>
      <c r="H21" s="83"/>
    </row>
    <row r="22" spans="1:8" x14ac:dyDescent="0.25">
      <c r="B22" s="84" t="s">
        <v>27</v>
      </c>
      <c r="C22" s="84"/>
      <c r="G22" s="84" t="s">
        <v>29</v>
      </c>
      <c r="H22" s="84"/>
    </row>
    <row r="23" spans="1:8" x14ac:dyDescent="0.25">
      <c r="B23" s="32"/>
      <c r="C23" s="32"/>
      <c r="G23" s="32"/>
      <c r="H23" s="32"/>
    </row>
    <row r="24" spans="1:8" ht="15" customHeight="1" x14ac:dyDescent="0.25">
      <c r="A24" s="91" t="s">
        <v>30</v>
      </c>
      <c r="B24" s="92"/>
      <c r="C24" s="92"/>
      <c r="D24" s="93"/>
      <c r="G24" s="57"/>
      <c r="H24" s="57"/>
    </row>
    <row r="25" spans="1:8" x14ac:dyDescent="0.25">
      <c r="A25" s="94"/>
      <c r="B25" s="95"/>
      <c r="C25" s="95"/>
      <c r="D25" s="96"/>
      <c r="G25" s="57"/>
      <c r="H25" s="57"/>
    </row>
    <row r="26" spans="1:8" x14ac:dyDescent="0.25">
      <c r="C26" s="90" t="s">
        <v>28</v>
      </c>
      <c r="D26" s="90"/>
    </row>
    <row r="28" spans="1:8" x14ac:dyDescent="0.25">
      <c r="A28" s="58" t="s">
        <v>32</v>
      </c>
      <c r="B28" s="58"/>
      <c r="C28" s="58"/>
      <c r="D28" s="58"/>
      <c r="G28" s="57"/>
      <c r="H28" s="57"/>
    </row>
    <row r="29" spans="1:8" x14ac:dyDescent="0.25">
      <c r="A29" s="58"/>
      <c r="B29" s="58"/>
      <c r="C29" s="58"/>
      <c r="D29" s="58"/>
      <c r="G29" s="57"/>
      <c r="H29" s="57"/>
    </row>
    <row r="30" spans="1:8" x14ac:dyDescent="0.25">
      <c r="C30" s="90" t="s">
        <v>28</v>
      </c>
      <c r="D30" s="90"/>
    </row>
    <row r="32" spans="1:8" x14ac:dyDescent="0.25">
      <c r="A32" s="58" t="s">
        <v>31</v>
      </c>
      <c r="B32" s="58"/>
      <c r="C32" s="58"/>
      <c r="D32" s="58"/>
      <c r="G32" s="57"/>
      <c r="H32" s="57"/>
    </row>
    <row r="33" spans="1:8" x14ac:dyDescent="0.25">
      <c r="A33" s="58"/>
      <c r="B33" s="58"/>
      <c r="C33" s="58"/>
      <c r="D33" s="58"/>
      <c r="G33" s="57"/>
      <c r="H33" s="57"/>
    </row>
    <row r="34" spans="1:8" x14ac:dyDescent="0.25">
      <c r="C34" s="90" t="s">
        <v>33</v>
      </c>
      <c r="D34" s="90"/>
    </row>
    <row r="35" spans="1:8" x14ac:dyDescent="0.25">
      <c r="C35" s="79" t="s">
        <v>109</v>
      </c>
      <c r="D35" s="79"/>
    </row>
    <row r="36" spans="1:8" x14ac:dyDescent="0.25">
      <c r="C36" s="79" t="s">
        <v>34</v>
      </c>
      <c r="D36" s="79"/>
    </row>
    <row r="38" spans="1:8" x14ac:dyDescent="0.25">
      <c r="B38" s="83" t="s">
        <v>35</v>
      </c>
      <c r="C38" s="83"/>
      <c r="D38" s="83"/>
    </row>
    <row r="40" spans="1:8" x14ac:dyDescent="0.25">
      <c r="A40" s="56" t="s">
        <v>36</v>
      </c>
      <c r="B40" s="56"/>
      <c r="C40" s="56"/>
      <c r="D40" s="56"/>
      <c r="G40" s="57"/>
      <c r="H40" s="57"/>
    </row>
    <row r="41" spans="1:8" x14ac:dyDescent="0.25">
      <c r="A41" s="56"/>
      <c r="B41" s="56"/>
      <c r="C41" s="56"/>
      <c r="D41" s="56"/>
      <c r="G41" s="57"/>
      <c r="H41" s="57"/>
    </row>
    <row r="43" spans="1:8" x14ac:dyDescent="0.25">
      <c r="A43" s="56" t="s">
        <v>37</v>
      </c>
      <c r="B43" s="56"/>
      <c r="C43" s="56"/>
      <c r="D43" s="56"/>
      <c r="G43" s="57"/>
      <c r="H43" s="57"/>
    </row>
    <row r="44" spans="1:8" x14ac:dyDescent="0.25">
      <c r="A44" s="56"/>
      <c r="B44" s="56"/>
      <c r="C44" s="56"/>
      <c r="D44" s="56"/>
      <c r="G44" s="57"/>
      <c r="H44" s="57"/>
    </row>
    <row r="45" spans="1:8" x14ac:dyDescent="0.25">
      <c r="A45" s="56"/>
      <c r="B45" s="56"/>
      <c r="C45" s="56"/>
      <c r="D45" s="56"/>
      <c r="G45" s="57"/>
      <c r="H45" s="57"/>
    </row>
    <row r="46" spans="1:8" x14ac:dyDescent="0.25">
      <c r="C46" s="79" t="s">
        <v>38</v>
      </c>
      <c r="D46" s="79"/>
    </row>
    <row r="47" spans="1:8" x14ac:dyDescent="0.25">
      <c r="C47" s="79" t="s">
        <v>39</v>
      </c>
      <c r="D47" s="79"/>
    </row>
    <row r="48" spans="1:8" x14ac:dyDescent="0.25">
      <c r="C48" s="79" t="s">
        <v>40</v>
      </c>
      <c r="D48" s="79"/>
    </row>
    <row r="49" spans="1:8" x14ac:dyDescent="0.25">
      <c r="C49" s="79" t="s">
        <v>41</v>
      </c>
      <c r="D49" s="79"/>
    </row>
    <row r="50" spans="1:8" x14ac:dyDescent="0.25">
      <c r="C50" s="79" t="s">
        <v>42</v>
      </c>
      <c r="D50" s="79"/>
    </row>
    <row r="52" spans="1:8" x14ac:dyDescent="0.25">
      <c r="B52" s="84" t="s">
        <v>43</v>
      </c>
      <c r="C52" s="84"/>
      <c r="D52" s="84"/>
    </row>
    <row r="53" spans="1:8" x14ac:dyDescent="0.25">
      <c r="G53" s="84" t="s">
        <v>46</v>
      </c>
      <c r="H53" s="84"/>
    </row>
    <row r="54" spans="1:8" x14ac:dyDescent="0.25">
      <c r="A54" s="83" t="s">
        <v>44</v>
      </c>
      <c r="B54" s="83"/>
      <c r="C54" s="84" t="s">
        <v>45</v>
      </c>
      <c r="D54" s="84"/>
      <c r="E54" s="32" t="s">
        <v>29</v>
      </c>
    </row>
    <row r="55" spans="1:8" x14ac:dyDescent="0.25">
      <c r="A55" s="57"/>
      <c r="B55" s="57"/>
      <c r="C55" s="57"/>
      <c r="D55" s="57"/>
      <c r="E55" s="57"/>
      <c r="G55" s="13" t="s">
        <v>47</v>
      </c>
      <c r="H55" s="35" t="s">
        <v>50</v>
      </c>
    </row>
    <row r="56" spans="1:8" x14ac:dyDescent="0.25">
      <c r="A56" s="57"/>
      <c r="B56" s="57"/>
      <c r="C56" s="57"/>
      <c r="D56" s="57"/>
      <c r="E56" s="57"/>
      <c r="G56" s="13" t="s">
        <v>49</v>
      </c>
      <c r="H56" s="35" t="s">
        <v>50</v>
      </c>
    </row>
    <row r="57" spans="1:8" x14ac:dyDescent="0.25">
      <c r="G57" s="13" t="s">
        <v>48</v>
      </c>
      <c r="H57" s="35" t="s">
        <v>50</v>
      </c>
    </row>
    <row r="58" spans="1:8" x14ac:dyDescent="0.25">
      <c r="B58" s="62" t="s">
        <v>51</v>
      </c>
      <c r="C58" s="62"/>
      <c r="D58" s="62"/>
      <c r="G58" s="37" t="s">
        <v>63</v>
      </c>
      <c r="H58" s="2" t="s">
        <v>64</v>
      </c>
    </row>
    <row r="59" spans="1:8" x14ac:dyDescent="0.25">
      <c r="B59" s="62" t="s">
        <v>52</v>
      </c>
      <c r="C59" s="62"/>
      <c r="D59" s="62"/>
    </row>
    <row r="60" spans="1:8" x14ac:dyDescent="0.25">
      <c r="B60" s="62" t="s">
        <v>53</v>
      </c>
      <c r="C60" s="62"/>
      <c r="D60" s="62"/>
      <c r="F60" s="5" t="s">
        <v>56</v>
      </c>
      <c r="G60" s="33" t="s">
        <v>59</v>
      </c>
    </row>
    <row r="61" spans="1:8" x14ac:dyDescent="0.25">
      <c r="B61" s="62" t="s">
        <v>54</v>
      </c>
      <c r="C61" s="62"/>
      <c r="D61" s="62"/>
      <c r="F61" s="5" t="s">
        <v>55</v>
      </c>
      <c r="G61" s="14" t="s">
        <v>62</v>
      </c>
    </row>
    <row r="62" spans="1:8" x14ac:dyDescent="0.25">
      <c r="F62" s="5" t="s">
        <v>57</v>
      </c>
      <c r="G62" s="14" t="s">
        <v>61</v>
      </c>
    </row>
    <row r="63" spans="1:8" x14ac:dyDescent="0.25">
      <c r="F63" s="5" t="s">
        <v>58</v>
      </c>
      <c r="G63" s="14" t="s">
        <v>60</v>
      </c>
    </row>
    <row r="64" spans="1:8" x14ac:dyDescent="0.25">
      <c r="F64" s="20"/>
      <c r="G64" s="21"/>
    </row>
    <row r="65" spans="1:8" x14ac:dyDescent="0.25">
      <c r="B65" s="84" t="s">
        <v>24</v>
      </c>
      <c r="C65" s="84"/>
    </row>
    <row r="66" spans="1:8" x14ac:dyDescent="0.25">
      <c r="A66" s="57"/>
      <c r="B66" s="57"/>
      <c r="C66" s="57"/>
      <c r="D66" s="57"/>
      <c r="E66" s="57"/>
      <c r="F66" s="57"/>
      <c r="G66" s="57"/>
      <c r="H66" s="57"/>
    </row>
    <row r="67" spans="1:8" x14ac:dyDescent="0.25">
      <c r="A67" s="57"/>
      <c r="B67" s="57"/>
      <c r="C67" s="57"/>
      <c r="D67" s="57"/>
      <c r="E67" s="57"/>
      <c r="F67" s="57"/>
      <c r="G67" s="57"/>
      <c r="H67" s="57"/>
    </row>
    <row r="68" spans="1:8" x14ac:dyDescent="0.25">
      <c r="A68" s="57"/>
      <c r="B68" s="57"/>
      <c r="C68" s="57"/>
      <c r="D68" s="57"/>
      <c r="E68" s="57"/>
      <c r="F68" s="57"/>
      <c r="G68" s="57"/>
      <c r="H68" s="57"/>
    </row>
    <row r="69" spans="1:8" x14ac:dyDescent="0.25">
      <c r="A69" s="57"/>
      <c r="B69" s="57"/>
      <c r="C69" s="57"/>
      <c r="D69" s="57"/>
      <c r="E69" s="57"/>
      <c r="F69" s="57"/>
      <c r="G69" s="57"/>
      <c r="H69" s="57"/>
    </row>
  </sheetData>
  <mergeCells count="52">
    <mergeCell ref="G43:H45"/>
    <mergeCell ref="C46:D46"/>
    <mergeCell ref="C47:D47"/>
    <mergeCell ref="C48:D48"/>
    <mergeCell ref="C49:D49"/>
    <mergeCell ref="A43:D45"/>
    <mergeCell ref="A66:H69"/>
    <mergeCell ref="C50:D50"/>
    <mergeCell ref="B52:D52"/>
    <mergeCell ref="G53:H53"/>
    <mergeCell ref="A54:B54"/>
    <mergeCell ref="C54:D54"/>
    <mergeCell ref="A55:B56"/>
    <mergeCell ref="C55:D56"/>
    <mergeCell ref="E55:E56"/>
    <mergeCell ref="B58:D58"/>
    <mergeCell ref="B59:D59"/>
    <mergeCell ref="B60:D60"/>
    <mergeCell ref="B61:D61"/>
    <mergeCell ref="B65:C65"/>
    <mergeCell ref="G40:H41"/>
    <mergeCell ref="C26:D26"/>
    <mergeCell ref="A28:D29"/>
    <mergeCell ref="G28:H29"/>
    <mergeCell ref="C30:D30"/>
    <mergeCell ref="A32:D33"/>
    <mergeCell ref="G32:H33"/>
    <mergeCell ref="C34:D34"/>
    <mergeCell ref="C35:D35"/>
    <mergeCell ref="C36:D36"/>
    <mergeCell ref="B38:D38"/>
    <mergeCell ref="A40:D41"/>
    <mergeCell ref="A24:D25"/>
    <mergeCell ref="G24:H25"/>
    <mergeCell ref="A9:B9"/>
    <mergeCell ref="C9:D9"/>
    <mergeCell ref="F9:G9"/>
    <mergeCell ref="B11:C11"/>
    <mergeCell ref="A12:B12"/>
    <mergeCell ref="A13:B13"/>
    <mergeCell ref="B15:C15"/>
    <mergeCell ref="A16:H19"/>
    <mergeCell ref="A21:H21"/>
    <mergeCell ref="B22:C22"/>
    <mergeCell ref="G22:H22"/>
    <mergeCell ref="B1:G1"/>
    <mergeCell ref="B2:G3"/>
    <mergeCell ref="A5:C5"/>
    <mergeCell ref="A6:C6"/>
    <mergeCell ref="A8:B8"/>
    <mergeCell ref="C8:D8"/>
    <mergeCell ref="F8:G8"/>
  </mergeCells>
  <pageMargins left="0.7" right="0.7" top="0.75" bottom="0.75" header="0.3" footer="0.3"/>
  <pageSetup paperSize="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G53" sqref="G53:H54"/>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17.85546875" customWidth="1"/>
  </cols>
  <sheetData>
    <row r="1" spans="1:11" x14ac:dyDescent="0.25">
      <c r="B1" s="84" t="s">
        <v>69</v>
      </c>
      <c r="C1" s="84"/>
      <c r="D1" s="84"/>
      <c r="E1" s="84"/>
      <c r="F1" s="84"/>
      <c r="G1" s="84"/>
    </row>
    <row r="2" spans="1:11" x14ac:dyDescent="0.25">
      <c r="B2" s="97" t="s">
        <v>70</v>
      </c>
      <c r="C2" s="97"/>
      <c r="D2" s="97"/>
      <c r="E2" s="97"/>
      <c r="F2" s="97"/>
      <c r="G2" s="97"/>
    </row>
    <row r="3" spans="1:11" x14ac:dyDescent="0.25">
      <c r="B3" s="97"/>
      <c r="C3" s="97"/>
      <c r="D3" s="97"/>
      <c r="E3" s="97"/>
      <c r="F3" s="97"/>
      <c r="G3" s="97"/>
    </row>
    <row r="4" spans="1:11" x14ac:dyDescent="0.25">
      <c r="B4" s="19"/>
      <c r="C4" s="19"/>
      <c r="D4" s="19"/>
      <c r="E4" s="19"/>
      <c r="F4" s="19"/>
      <c r="G4" s="19"/>
    </row>
    <row r="5" spans="1:11" x14ac:dyDescent="0.25">
      <c r="A5" s="73" t="s">
        <v>18</v>
      </c>
      <c r="B5" s="73"/>
      <c r="C5" s="73"/>
      <c r="D5" s="12" t="s">
        <v>9</v>
      </c>
      <c r="E5" s="12" t="s">
        <v>65</v>
      </c>
      <c r="F5" s="12" t="s">
        <v>19</v>
      </c>
      <c r="G5" s="12" t="s">
        <v>2</v>
      </c>
      <c r="H5" s="12" t="s">
        <v>3</v>
      </c>
    </row>
    <row r="6" spans="1:11" x14ac:dyDescent="0.25">
      <c r="A6" s="57" t="s">
        <v>117</v>
      </c>
      <c r="B6" s="57"/>
      <c r="C6" s="57"/>
      <c r="D6" s="24">
        <v>42011853</v>
      </c>
      <c r="E6" s="24" t="s">
        <v>74</v>
      </c>
      <c r="F6" s="30" t="s">
        <v>92</v>
      </c>
      <c r="G6" s="24">
        <v>45</v>
      </c>
      <c r="H6" s="43" t="s">
        <v>141</v>
      </c>
      <c r="K6" s="26"/>
    </row>
    <row r="7" spans="1:11" x14ac:dyDescent="0.25">
      <c r="A7" s="16"/>
      <c r="B7" s="16"/>
      <c r="C7" s="16"/>
      <c r="D7" s="17"/>
      <c r="E7" s="17"/>
      <c r="F7" s="17"/>
      <c r="G7" s="17"/>
      <c r="H7" s="17"/>
    </row>
    <row r="8" spans="1:11" ht="15.75" thickBot="1" x14ac:dyDescent="0.3">
      <c r="A8" s="78" t="s">
        <v>66</v>
      </c>
      <c r="B8" s="78"/>
      <c r="C8" s="78" t="s">
        <v>67</v>
      </c>
      <c r="D8" s="78"/>
      <c r="E8" s="57" t="s">
        <v>6</v>
      </c>
      <c r="F8" s="57"/>
      <c r="G8" s="71" t="s">
        <v>167</v>
      </c>
      <c r="H8" s="71"/>
      <c r="I8" s="101" t="s">
        <v>110</v>
      </c>
      <c r="J8" s="101"/>
    </row>
    <row r="9" spans="1:11" ht="19.5" thickBot="1" x14ac:dyDescent="0.3">
      <c r="A9" s="57">
        <v>64.900000000000006</v>
      </c>
      <c r="B9" s="57"/>
      <c r="C9" s="57">
        <v>1.61</v>
      </c>
      <c r="D9" s="57"/>
      <c r="E9" s="69">
        <f>A9/(C9*C9)</f>
        <v>25.037614289572161</v>
      </c>
      <c r="F9" s="70"/>
      <c r="G9" s="72" t="s">
        <v>156</v>
      </c>
      <c r="H9" s="72"/>
      <c r="I9" s="68" t="s">
        <v>75</v>
      </c>
      <c r="J9" s="57"/>
    </row>
    <row r="10" spans="1:11" x14ac:dyDescent="0.25">
      <c r="I10" s="58" t="s">
        <v>166</v>
      </c>
    </row>
    <row r="11" spans="1:11" ht="15" customHeight="1" thickBot="1" x14ac:dyDescent="0.3">
      <c r="A11" s="73" t="s">
        <v>25</v>
      </c>
      <c r="B11" s="73"/>
      <c r="C11" s="73"/>
      <c r="D11" s="73"/>
      <c r="E11" s="73"/>
      <c r="F11" s="73"/>
      <c r="G11" s="73"/>
      <c r="H11" s="73"/>
      <c r="I11" s="100"/>
    </row>
    <row r="12" spans="1:11" ht="15.75" thickBot="1" x14ac:dyDescent="0.3">
      <c r="A12" s="85" t="s">
        <v>20</v>
      </c>
      <c r="B12" s="85"/>
      <c r="C12" s="5" t="s">
        <v>22</v>
      </c>
      <c r="D12" s="24">
        <v>24.7</v>
      </c>
      <c r="E12" s="5" t="s">
        <v>17</v>
      </c>
      <c r="F12" s="24">
        <v>27.5</v>
      </c>
      <c r="G12" s="5" t="s">
        <v>23</v>
      </c>
      <c r="H12" s="46">
        <f>+AVERAGE(D12,F12)</f>
        <v>26.1</v>
      </c>
      <c r="I12" s="76" t="s">
        <v>154</v>
      </c>
    </row>
    <row r="13" spans="1:11" ht="15.75" thickBot="1" x14ac:dyDescent="0.3">
      <c r="A13" s="85" t="s">
        <v>21</v>
      </c>
      <c r="B13" s="85"/>
      <c r="C13" s="5" t="s">
        <v>22</v>
      </c>
      <c r="D13" s="24">
        <v>29.7</v>
      </c>
      <c r="E13" s="5" t="s">
        <v>17</v>
      </c>
      <c r="F13" s="24">
        <v>29.9</v>
      </c>
      <c r="G13" s="5" t="s">
        <v>23</v>
      </c>
      <c r="H13" s="46">
        <f>+AVERAGE(D13,F13)</f>
        <v>29.799999999999997</v>
      </c>
      <c r="I13" s="76"/>
    </row>
    <row r="14" spans="1:11" x14ac:dyDescent="0.25">
      <c r="A14" s="7"/>
      <c r="B14" s="7"/>
      <c r="C14" s="7"/>
      <c r="D14" s="7"/>
      <c r="E14" s="7"/>
      <c r="F14" s="7"/>
      <c r="G14" s="7"/>
      <c r="H14" s="7"/>
      <c r="K14" s="29"/>
    </row>
    <row r="15" spans="1:11" x14ac:dyDescent="0.25">
      <c r="A15" s="6"/>
      <c r="B15" s="89" t="s">
        <v>24</v>
      </c>
      <c r="C15" s="89"/>
      <c r="D15" s="6"/>
      <c r="E15" s="6"/>
      <c r="F15" s="6"/>
      <c r="G15" s="6"/>
      <c r="H15" s="6"/>
    </row>
    <row r="16" spans="1:11" x14ac:dyDescent="0.25">
      <c r="A16" s="58" t="s">
        <v>120</v>
      </c>
      <c r="B16" s="58"/>
      <c r="C16" s="58"/>
      <c r="D16" s="58"/>
      <c r="E16" s="58"/>
      <c r="F16" s="58"/>
      <c r="G16" s="58"/>
      <c r="H16" s="58"/>
    </row>
    <row r="17" spans="1:8" x14ac:dyDescent="0.25">
      <c r="A17" s="58"/>
      <c r="B17" s="58"/>
      <c r="C17" s="58"/>
      <c r="D17" s="58"/>
      <c r="E17" s="58"/>
      <c r="F17" s="58"/>
      <c r="G17" s="58"/>
      <c r="H17" s="58"/>
    </row>
    <row r="18" spans="1:8" x14ac:dyDescent="0.25">
      <c r="A18" s="58"/>
      <c r="B18" s="58"/>
      <c r="C18" s="58"/>
      <c r="D18" s="58"/>
      <c r="E18" s="58"/>
      <c r="F18" s="58"/>
      <c r="G18" s="58"/>
      <c r="H18" s="58"/>
    </row>
    <row r="19" spans="1:8" x14ac:dyDescent="0.25">
      <c r="A19" s="58"/>
      <c r="B19" s="58"/>
      <c r="C19" s="58"/>
      <c r="D19" s="58"/>
      <c r="E19" s="58"/>
      <c r="F19" s="58"/>
      <c r="G19" s="58"/>
      <c r="H19" s="58"/>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2</v>
      </c>
      <c r="H32" s="63"/>
    </row>
    <row r="33" spans="1:8" ht="15.75" thickBot="1" x14ac:dyDescent="0.3">
      <c r="A33" s="58"/>
      <c r="B33" s="58"/>
      <c r="C33" s="58"/>
      <c r="D33" s="58"/>
      <c r="G33" s="63"/>
      <c r="H33" s="63"/>
    </row>
    <row r="34" spans="1:8" ht="19.5" thickBot="1" x14ac:dyDescent="0.3">
      <c r="C34" s="90" t="s">
        <v>33</v>
      </c>
      <c r="D34" s="90"/>
      <c r="H34" s="49" t="s">
        <v>154</v>
      </c>
    </row>
    <row r="35" spans="1:8" x14ac:dyDescent="0.25">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57">
        <v>7.52</v>
      </c>
      <c r="H40" s="57"/>
    </row>
    <row r="41" spans="1:8" x14ac:dyDescent="0.25">
      <c r="A41" s="56"/>
      <c r="B41" s="56"/>
      <c r="C41" s="56"/>
      <c r="D41" s="56"/>
      <c r="G41" s="57"/>
      <c r="H41" s="57"/>
    </row>
    <row r="43" spans="1:8" x14ac:dyDescent="0.25">
      <c r="A43" s="56" t="s">
        <v>37</v>
      </c>
      <c r="B43" s="56"/>
      <c r="C43" s="56"/>
      <c r="D43" s="56"/>
      <c r="G43" s="63">
        <v>4</v>
      </c>
      <c r="H43" s="63"/>
    </row>
    <row r="44" spans="1:8" x14ac:dyDescent="0.25">
      <c r="A44" s="56"/>
      <c r="B44" s="56"/>
      <c r="C44" s="56"/>
      <c r="D44" s="56"/>
      <c r="G44" s="63"/>
      <c r="H44" s="63"/>
    </row>
    <row r="45" spans="1:8" ht="15.75" thickBot="1" x14ac:dyDescent="0.3">
      <c r="A45" s="56"/>
      <c r="B45" s="56"/>
      <c r="C45" s="56"/>
      <c r="D45" s="56"/>
      <c r="G45" s="63"/>
      <c r="H45" s="63"/>
    </row>
    <row r="46" spans="1:8" ht="19.5" thickBot="1" x14ac:dyDescent="0.3">
      <c r="C46" s="79" t="s">
        <v>38</v>
      </c>
      <c r="D46" s="79"/>
      <c r="H46" s="49" t="s">
        <v>154</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x14ac:dyDescent="0.25">
      <c r="G53" s="64" t="s">
        <v>46</v>
      </c>
      <c r="H53" s="65"/>
      <c r="I53" s="63" t="s">
        <v>155</v>
      </c>
    </row>
    <row r="54" spans="1:9" ht="15.75" thickBot="1" x14ac:dyDescent="0.3">
      <c r="A54" s="83" t="s">
        <v>44</v>
      </c>
      <c r="B54" s="83"/>
      <c r="C54" s="84" t="s">
        <v>45</v>
      </c>
      <c r="D54" s="84"/>
      <c r="E54" s="10" t="s">
        <v>29</v>
      </c>
      <c r="G54" s="66"/>
      <c r="H54" s="67"/>
      <c r="I54" s="77"/>
    </row>
    <row r="55" spans="1:9" ht="15.75" thickBot="1" x14ac:dyDescent="0.3">
      <c r="A55" s="63">
        <v>3.26</v>
      </c>
      <c r="B55" s="63"/>
      <c r="C55" s="63">
        <f>4/A55</f>
        <v>1.2269938650306749</v>
      </c>
      <c r="D55" s="63"/>
      <c r="E55" s="63">
        <v>4</v>
      </c>
      <c r="G55" s="13" t="s">
        <v>47</v>
      </c>
      <c r="H55" s="46" t="s">
        <v>93</v>
      </c>
      <c r="I55" s="76" t="s">
        <v>154</v>
      </c>
    </row>
    <row r="56" spans="1:9" ht="15.75" thickBot="1" x14ac:dyDescent="0.3">
      <c r="A56" s="63"/>
      <c r="B56" s="63"/>
      <c r="C56" s="63"/>
      <c r="D56" s="63"/>
      <c r="E56" s="63"/>
      <c r="G56" s="13" t="s">
        <v>49</v>
      </c>
      <c r="H56" s="46" t="s">
        <v>93</v>
      </c>
      <c r="I56" s="76"/>
    </row>
    <row r="57" spans="1:9" ht="15.75" thickBot="1" x14ac:dyDescent="0.3">
      <c r="G57" s="13" t="s">
        <v>48</v>
      </c>
      <c r="H57" s="46" t="s">
        <v>93</v>
      </c>
      <c r="I57" s="76"/>
    </row>
    <row r="58" spans="1:9" ht="15.75" thickBot="1" x14ac:dyDescent="0.3">
      <c r="B58" s="62" t="s">
        <v>51</v>
      </c>
      <c r="C58" s="62"/>
      <c r="D58" s="62"/>
      <c r="G58" s="42" t="s">
        <v>63</v>
      </c>
      <c r="H58" s="46" t="s">
        <v>94</v>
      </c>
      <c r="I58" s="76"/>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x14ac:dyDescent="0.25">
      <c r="A66" s="58" t="s">
        <v>112</v>
      </c>
      <c r="B66" s="58"/>
      <c r="C66" s="58"/>
      <c r="D66" s="58"/>
      <c r="E66" s="58"/>
      <c r="F66" s="58"/>
      <c r="G66" s="58"/>
      <c r="H66" s="58"/>
    </row>
    <row r="67" spans="1:15" x14ac:dyDescent="0.25">
      <c r="A67" s="58"/>
      <c r="B67" s="58"/>
      <c r="C67" s="58"/>
      <c r="D67" s="58"/>
      <c r="E67" s="58"/>
      <c r="F67" s="58"/>
      <c r="G67" s="58"/>
      <c r="H67" s="58"/>
    </row>
    <row r="68" spans="1:15" x14ac:dyDescent="0.25">
      <c r="A68" s="58"/>
      <c r="B68" s="58"/>
      <c r="C68" s="58"/>
      <c r="D68" s="58"/>
      <c r="E68" s="58"/>
      <c r="F68" s="58"/>
      <c r="G68" s="58"/>
      <c r="H68" s="58"/>
    </row>
    <row r="69" spans="1:15" x14ac:dyDescent="0.25">
      <c r="A69" s="58"/>
      <c r="B69" s="58"/>
      <c r="C69" s="58"/>
      <c r="D69" s="58"/>
      <c r="E69" s="58"/>
      <c r="F69" s="58"/>
      <c r="G69" s="58"/>
      <c r="H69" s="58"/>
    </row>
    <row r="73" spans="1:15" x14ac:dyDescent="0.25">
      <c r="A73" s="56" t="s">
        <v>157</v>
      </c>
      <c r="B73" s="56"/>
      <c r="C73" s="56"/>
      <c r="D73" s="58" t="s">
        <v>161</v>
      </c>
      <c r="E73" s="58"/>
      <c r="F73" s="58"/>
      <c r="G73" s="59" t="s">
        <v>159</v>
      </c>
      <c r="H73" s="59"/>
      <c r="I73" s="59"/>
      <c r="J73" s="56" t="s">
        <v>162</v>
      </c>
      <c r="K73" s="56"/>
      <c r="L73" s="56"/>
      <c r="M73" s="56" t="s">
        <v>164</v>
      </c>
      <c r="N73" s="56"/>
      <c r="O73" s="56"/>
    </row>
    <row r="74" spans="1:15" x14ac:dyDescent="0.25">
      <c r="A74" s="56"/>
      <c r="B74" s="56"/>
      <c r="C74" s="56"/>
      <c r="D74" s="58"/>
      <c r="E74" s="58"/>
      <c r="F74" s="58"/>
      <c r="G74" s="59"/>
      <c r="H74" s="59"/>
      <c r="I74" s="59"/>
      <c r="J74" s="56"/>
      <c r="K74" s="56"/>
      <c r="L74" s="56"/>
      <c r="M74" s="56"/>
      <c r="N74" s="56"/>
      <c r="O74" s="56"/>
    </row>
    <row r="75" spans="1:15" x14ac:dyDescent="0.25">
      <c r="A75" s="57" t="s">
        <v>158</v>
      </c>
      <c r="B75" s="57"/>
      <c r="C75" s="57"/>
      <c r="D75" s="57" t="s">
        <v>158</v>
      </c>
      <c r="E75" s="57"/>
      <c r="F75" s="57"/>
      <c r="G75" s="60" t="s">
        <v>160</v>
      </c>
      <c r="H75" s="60"/>
      <c r="I75" s="60"/>
      <c r="J75" s="57" t="s">
        <v>163</v>
      </c>
      <c r="K75" s="57"/>
      <c r="L75" s="57"/>
      <c r="M75" s="57" t="s">
        <v>165</v>
      </c>
      <c r="N75" s="57"/>
      <c r="O75" s="57"/>
    </row>
  </sheetData>
  <mergeCells count="70">
    <mergeCell ref="G43:H45"/>
    <mergeCell ref="C46:D46"/>
    <mergeCell ref="C47:D47"/>
    <mergeCell ref="C48:D48"/>
    <mergeCell ref="C49:D49"/>
    <mergeCell ref="A43:D45"/>
    <mergeCell ref="A66:H69"/>
    <mergeCell ref="C50:D50"/>
    <mergeCell ref="B52:D52"/>
    <mergeCell ref="A54:B54"/>
    <mergeCell ref="C54:D54"/>
    <mergeCell ref="A55:B56"/>
    <mergeCell ref="C55:D56"/>
    <mergeCell ref="E55:E56"/>
    <mergeCell ref="B58:D58"/>
    <mergeCell ref="B59:D59"/>
    <mergeCell ref="B60:D60"/>
    <mergeCell ref="B61:D61"/>
    <mergeCell ref="B65:C65"/>
    <mergeCell ref="G53:H54"/>
    <mergeCell ref="G40:H41"/>
    <mergeCell ref="C26:D26"/>
    <mergeCell ref="A28:D29"/>
    <mergeCell ref="G28:H29"/>
    <mergeCell ref="C30:D30"/>
    <mergeCell ref="A32:D33"/>
    <mergeCell ref="G32:H33"/>
    <mergeCell ref="C34:D34"/>
    <mergeCell ref="C35:D35"/>
    <mergeCell ref="C36:D36"/>
    <mergeCell ref="B38:D38"/>
    <mergeCell ref="A40:D41"/>
    <mergeCell ref="I8:J8"/>
    <mergeCell ref="I9:J9"/>
    <mergeCell ref="E8:F8"/>
    <mergeCell ref="G8:H8"/>
    <mergeCell ref="A16:H19"/>
    <mergeCell ref="I12:I13"/>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3:I54"/>
    <mergeCell ref="I55:I58"/>
    <mergeCell ref="E9:F9"/>
    <mergeCell ref="G9:H9"/>
    <mergeCell ref="I10:I11"/>
    <mergeCell ref="A11:H11"/>
    <mergeCell ref="B15:C15"/>
    <mergeCell ref="A9:B9"/>
    <mergeCell ref="C9:D9"/>
    <mergeCell ref="A12:B12"/>
    <mergeCell ref="A13:B13"/>
    <mergeCell ref="A21:H21"/>
    <mergeCell ref="B22:C22"/>
    <mergeCell ref="G22:H22"/>
    <mergeCell ref="A24:D25"/>
    <mergeCell ref="G24:H25"/>
  </mergeCells>
  <pageMargins left="0.7" right="0.7" top="0.75" bottom="0.75" header="0.3" footer="0.3"/>
  <pageSetup paperSize="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G53" sqref="G53:H54"/>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19.140625" customWidth="1"/>
  </cols>
  <sheetData>
    <row r="1" spans="1:10" x14ac:dyDescent="0.25">
      <c r="B1" s="84" t="s">
        <v>69</v>
      </c>
      <c r="C1" s="84"/>
      <c r="D1" s="84"/>
      <c r="E1" s="84"/>
      <c r="F1" s="84"/>
      <c r="G1" s="84"/>
    </row>
    <row r="2" spans="1:10" x14ac:dyDescent="0.25">
      <c r="B2" s="97" t="s">
        <v>70</v>
      </c>
      <c r="C2" s="97"/>
      <c r="D2" s="97"/>
      <c r="E2" s="97"/>
      <c r="F2" s="97"/>
      <c r="G2" s="97"/>
    </row>
    <row r="3" spans="1:10" x14ac:dyDescent="0.25">
      <c r="B3" s="97"/>
      <c r="C3" s="97"/>
      <c r="D3" s="97"/>
      <c r="E3" s="97"/>
      <c r="F3" s="97"/>
      <c r="G3" s="97"/>
    </row>
    <row r="4" spans="1:10" x14ac:dyDescent="0.25">
      <c r="B4" s="19"/>
      <c r="C4" s="19"/>
      <c r="D4" s="19"/>
      <c r="E4" s="19"/>
      <c r="F4" s="19"/>
      <c r="G4" s="19"/>
    </row>
    <row r="5" spans="1:10" x14ac:dyDescent="0.25">
      <c r="A5" s="73" t="s">
        <v>18</v>
      </c>
      <c r="B5" s="73"/>
      <c r="C5" s="73"/>
      <c r="D5" s="12" t="s">
        <v>9</v>
      </c>
      <c r="E5" s="12" t="s">
        <v>65</v>
      </c>
      <c r="F5" s="12" t="s">
        <v>19</v>
      </c>
      <c r="G5" s="12" t="s">
        <v>2</v>
      </c>
      <c r="H5" s="12" t="s">
        <v>3</v>
      </c>
    </row>
    <row r="6" spans="1:10" x14ac:dyDescent="0.25">
      <c r="A6" s="57" t="s">
        <v>118</v>
      </c>
      <c r="B6" s="57"/>
      <c r="C6" s="57"/>
      <c r="D6" s="24">
        <v>24764699</v>
      </c>
      <c r="E6" s="24" t="s">
        <v>74</v>
      </c>
      <c r="F6" s="30" t="s">
        <v>95</v>
      </c>
      <c r="G6" s="24">
        <v>49</v>
      </c>
      <c r="H6" s="24" t="s">
        <v>72</v>
      </c>
    </row>
    <row r="7" spans="1:10" x14ac:dyDescent="0.25">
      <c r="A7" s="16"/>
      <c r="B7" s="16"/>
      <c r="C7" s="16"/>
      <c r="D7" s="17"/>
      <c r="E7" s="17"/>
      <c r="F7" s="17"/>
      <c r="G7" s="17"/>
      <c r="H7" s="17"/>
    </row>
    <row r="8" spans="1:10" ht="15.75" thickBot="1" x14ac:dyDescent="0.3">
      <c r="A8" s="78" t="s">
        <v>66</v>
      </c>
      <c r="B8" s="78"/>
      <c r="C8" s="78" t="s">
        <v>67</v>
      </c>
      <c r="D8" s="78"/>
      <c r="E8" s="57" t="s">
        <v>6</v>
      </c>
      <c r="F8" s="57"/>
      <c r="G8" s="71" t="s">
        <v>167</v>
      </c>
      <c r="H8" s="71"/>
      <c r="I8" s="73" t="s">
        <v>110</v>
      </c>
      <c r="J8" s="73"/>
    </row>
    <row r="9" spans="1:10" ht="19.5" thickBot="1" x14ac:dyDescent="0.3">
      <c r="A9" s="57">
        <v>61.9</v>
      </c>
      <c r="B9" s="57"/>
      <c r="C9" s="57">
        <v>1.56</v>
      </c>
      <c r="D9" s="57"/>
      <c r="E9" s="69">
        <f>A9/(C9*C9)</f>
        <v>25.435568704799472</v>
      </c>
      <c r="F9" s="70"/>
      <c r="G9" s="72" t="s">
        <v>156</v>
      </c>
      <c r="H9" s="72"/>
      <c r="I9" s="102" t="s">
        <v>76</v>
      </c>
      <c r="J9" s="63"/>
    </row>
    <row r="10" spans="1:10" x14ac:dyDescent="0.25">
      <c r="I10" s="58" t="s">
        <v>166</v>
      </c>
      <c r="J10" s="47"/>
    </row>
    <row r="11" spans="1:10" ht="15.75" thickBot="1" x14ac:dyDescent="0.3">
      <c r="A11" s="73" t="s">
        <v>25</v>
      </c>
      <c r="B11" s="73"/>
      <c r="C11" s="73"/>
      <c r="D11" s="73"/>
      <c r="E11" s="73"/>
      <c r="F11" s="73"/>
      <c r="G11" s="73"/>
      <c r="H11" s="73"/>
      <c r="I11" s="100"/>
      <c r="J11" s="44"/>
    </row>
    <row r="12" spans="1:10" ht="15.75" thickBot="1" x14ac:dyDescent="0.3">
      <c r="A12" s="85" t="s">
        <v>20</v>
      </c>
      <c r="B12" s="85"/>
      <c r="C12" s="5" t="s">
        <v>22</v>
      </c>
      <c r="D12" s="24">
        <v>31.6</v>
      </c>
      <c r="E12" s="5" t="s">
        <v>17</v>
      </c>
      <c r="F12" s="24">
        <v>31.9</v>
      </c>
      <c r="G12" s="5" t="s">
        <v>23</v>
      </c>
      <c r="H12" s="46">
        <f>+AVERAGE(D12,F12)</f>
        <v>31.75</v>
      </c>
      <c r="I12" s="76" t="s">
        <v>154</v>
      </c>
      <c r="J12" s="44"/>
    </row>
    <row r="13" spans="1:10" ht="15.75" thickBot="1" x14ac:dyDescent="0.3">
      <c r="A13" s="85" t="s">
        <v>21</v>
      </c>
      <c r="B13" s="85"/>
      <c r="C13" s="5" t="s">
        <v>22</v>
      </c>
      <c r="D13" s="24">
        <v>29.4</v>
      </c>
      <c r="E13" s="5" t="s">
        <v>17</v>
      </c>
      <c r="F13" s="24">
        <v>30.7</v>
      </c>
      <c r="G13" s="5" t="s">
        <v>23</v>
      </c>
      <c r="H13" s="46">
        <f>+AVERAGE(D13,F13)</f>
        <v>30.049999999999997</v>
      </c>
      <c r="I13" s="76"/>
      <c r="J13" s="44"/>
    </row>
    <row r="14" spans="1:10" x14ac:dyDescent="0.25">
      <c r="A14" s="7"/>
      <c r="B14" s="7"/>
      <c r="C14" s="7"/>
      <c r="D14" s="7"/>
      <c r="E14" s="7"/>
      <c r="F14" s="7"/>
      <c r="G14" s="7"/>
      <c r="H14" s="7"/>
    </row>
    <row r="15" spans="1:10" x14ac:dyDescent="0.25">
      <c r="A15" s="6"/>
      <c r="B15" s="89" t="s">
        <v>24</v>
      </c>
      <c r="C15" s="89"/>
      <c r="D15" s="6"/>
      <c r="E15" s="6"/>
      <c r="F15" s="6"/>
      <c r="G15" s="6"/>
      <c r="H15" s="6"/>
    </row>
    <row r="16" spans="1:10" x14ac:dyDescent="0.25">
      <c r="A16" s="58" t="s">
        <v>111</v>
      </c>
      <c r="B16" s="58"/>
      <c r="C16" s="58"/>
      <c r="D16" s="58"/>
      <c r="E16" s="58"/>
      <c r="F16" s="58"/>
      <c r="G16" s="58"/>
      <c r="H16" s="58"/>
    </row>
    <row r="17" spans="1:8" x14ac:dyDescent="0.25">
      <c r="A17" s="58"/>
      <c r="B17" s="58"/>
      <c r="C17" s="58"/>
      <c r="D17" s="58"/>
      <c r="E17" s="58"/>
      <c r="F17" s="58"/>
      <c r="G17" s="58"/>
      <c r="H17" s="58"/>
    </row>
    <row r="18" spans="1:8" x14ac:dyDescent="0.25">
      <c r="A18" s="58"/>
      <c r="B18" s="58"/>
      <c r="C18" s="58"/>
      <c r="D18" s="58"/>
      <c r="E18" s="58"/>
      <c r="F18" s="58"/>
      <c r="G18" s="58"/>
      <c r="H18" s="58"/>
    </row>
    <row r="19" spans="1:8" x14ac:dyDescent="0.25">
      <c r="A19" s="58"/>
      <c r="B19" s="58"/>
      <c r="C19" s="58"/>
      <c r="D19" s="58"/>
      <c r="E19" s="58"/>
      <c r="F19" s="58"/>
      <c r="G19" s="58"/>
      <c r="H19" s="58"/>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2</v>
      </c>
      <c r="H32" s="63"/>
    </row>
    <row r="33" spans="1:9" ht="15.75" thickBot="1" x14ac:dyDescent="0.3">
      <c r="A33" s="58"/>
      <c r="B33" s="58"/>
      <c r="C33" s="58"/>
      <c r="D33" s="58"/>
      <c r="G33" s="63"/>
      <c r="H33" s="63"/>
    </row>
    <row r="34" spans="1:9" ht="19.5" thickBot="1" x14ac:dyDescent="0.3">
      <c r="C34" s="90" t="s">
        <v>33</v>
      </c>
      <c r="D34" s="90"/>
      <c r="H34" s="49" t="s">
        <v>154</v>
      </c>
    </row>
    <row r="35" spans="1:9" x14ac:dyDescent="0.25">
      <c r="C35" s="79" t="s">
        <v>109</v>
      </c>
      <c r="D35" s="79"/>
    </row>
    <row r="36" spans="1:9" x14ac:dyDescent="0.25">
      <c r="C36" s="79" t="s">
        <v>34</v>
      </c>
      <c r="D36" s="79"/>
    </row>
    <row r="37" spans="1:9" ht="15.75" thickBot="1" x14ac:dyDescent="0.3"/>
    <row r="38" spans="1:9" ht="15.75" thickBot="1" x14ac:dyDescent="0.3">
      <c r="B38" s="86" t="s">
        <v>35</v>
      </c>
      <c r="C38" s="87"/>
      <c r="D38" s="88"/>
    </row>
    <row r="40" spans="1:9" x14ac:dyDescent="0.25">
      <c r="A40" s="56" t="s">
        <v>36</v>
      </c>
      <c r="B40" s="56"/>
      <c r="C40" s="56"/>
      <c r="D40" s="56"/>
      <c r="G40" s="63">
        <v>11.33</v>
      </c>
      <c r="H40" s="63"/>
    </row>
    <row r="41" spans="1:9" x14ac:dyDescent="0.25">
      <c r="A41" s="56"/>
      <c r="B41" s="56"/>
      <c r="C41" s="56"/>
      <c r="D41" s="56"/>
      <c r="G41" s="63"/>
      <c r="H41" s="63"/>
    </row>
    <row r="43" spans="1:9" x14ac:dyDescent="0.25">
      <c r="A43" s="56" t="s">
        <v>37</v>
      </c>
      <c r="B43" s="56"/>
      <c r="C43" s="56"/>
      <c r="D43" s="56"/>
      <c r="G43" s="63">
        <v>3</v>
      </c>
      <c r="H43" s="63"/>
      <c r="I43" s="29"/>
    </row>
    <row r="44" spans="1:9" x14ac:dyDescent="0.25">
      <c r="A44" s="56"/>
      <c r="B44" s="56"/>
      <c r="C44" s="56"/>
      <c r="D44" s="56"/>
      <c r="G44" s="63"/>
      <c r="H44" s="63"/>
    </row>
    <row r="45" spans="1:9" ht="15.75" thickBot="1" x14ac:dyDescent="0.3">
      <c r="A45" s="56"/>
      <c r="B45" s="56"/>
      <c r="C45" s="56"/>
      <c r="D45" s="56"/>
      <c r="G45" s="63"/>
      <c r="H45" s="77"/>
    </row>
    <row r="46" spans="1:9" ht="19.5" thickBot="1" x14ac:dyDescent="0.3">
      <c r="C46" s="79" t="s">
        <v>38</v>
      </c>
      <c r="D46" s="79"/>
      <c r="H46" s="52" t="s">
        <v>156</v>
      </c>
    </row>
    <row r="47" spans="1:9" x14ac:dyDescent="0.25">
      <c r="C47" s="79" t="s">
        <v>39</v>
      </c>
      <c r="D47" s="79"/>
    </row>
    <row r="48" spans="1:9"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x14ac:dyDescent="0.25">
      <c r="G53" s="64" t="s">
        <v>46</v>
      </c>
      <c r="H53" s="65"/>
      <c r="I53" s="63" t="s">
        <v>155</v>
      </c>
    </row>
    <row r="54" spans="1:9" ht="15.75" thickBot="1" x14ac:dyDescent="0.3">
      <c r="A54" s="83" t="s">
        <v>44</v>
      </c>
      <c r="B54" s="83"/>
      <c r="C54" s="84" t="s">
        <v>45</v>
      </c>
      <c r="D54" s="84"/>
      <c r="E54" s="10" t="s">
        <v>29</v>
      </c>
      <c r="G54" s="66"/>
      <c r="H54" s="67"/>
      <c r="I54" s="77"/>
    </row>
    <row r="55" spans="1:9" ht="15.75" thickBot="1" x14ac:dyDescent="0.3">
      <c r="A55" s="63">
        <v>4.5599999999999996</v>
      </c>
      <c r="B55" s="63"/>
      <c r="C55" s="63">
        <f>4/A55</f>
        <v>0.87719298245614041</v>
      </c>
      <c r="D55" s="63"/>
      <c r="E55" s="63">
        <v>4</v>
      </c>
      <c r="G55" s="13" t="s">
        <v>47</v>
      </c>
      <c r="H55" s="46" t="s">
        <v>93</v>
      </c>
      <c r="I55" s="76" t="s">
        <v>154</v>
      </c>
    </row>
    <row r="56" spans="1:9" ht="15.75" thickBot="1" x14ac:dyDescent="0.3">
      <c r="A56" s="63"/>
      <c r="B56" s="63"/>
      <c r="C56" s="63"/>
      <c r="D56" s="63"/>
      <c r="E56" s="63"/>
      <c r="G56" s="13" t="s">
        <v>49</v>
      </c>
      <c r="H56" s="46" t="s">
        <v>96</v>
      </c>
      <c r="I56" s="76"/>
    </row>
    <row r="57" spans="1:9" ht="15.75" thickBot="1" x14ac:dyDescent="0.3">
      <c r="G57" s="13" t="s">
        <v>48</v>
      </c>
      <c r="H57" s="46" t="s">
        <v>93</v>
      </c>
      <c r="I57" s="76"/>
    </row>
    <row r="58" spans="1:9" ht="15.75" thickBot="1" x14ac:dyDescent="0.3">
      <c r="B58" s="62" t="s">
        <v>51</v>
      </c>
      <c r="C58" s="62"/>
      <c r="D58" s="62"/>
      <c r="G58" s="18" t="s">
        <v>63</v>
      </c>
      <c r="H58" s="46" t="s">
        <v>97</v>
      </c>
      <c r="I58" s="76"/>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ht="15" customHeight="1" x14ac:dyDescent="0.25">
      <c r="A66" s="58" t="s">
        <v>113</v>
      </c>
      <c r="B66" s="58"/>
      <c r="C66" s="58"/>
      <c r="D66" s="58"/>
      <c r="E66" s="58"/>
      <c r="F66" s="58"/>
      <c r="G66" s="58"/>
      <c r="H66" s="58"/>
    </row>
    <row r="67" spans="1:15" x14ac:dyDescent="0.25">
      <c r="A67" s="58"/>
      <c r="B67" s="58"/>
      <c r="C67" s="58"/>
      <c r="D67" s="58"/>
      <c r="E67" s="58"/>
      <c r="F67" s="58"/>
      <c r="G67" s="58"/>
      <c r="H67" s="58"/>
    </row>
    <row r="68" spans="1:15" x14ac:dyDescent="0.25">
      <c r="A68" s="58"/>
      <c r="B68" s="58"/>
      <c r="C68" s="58"/>
      <c r="D68" s="58"/>
      <c r="E68" s="58"/>
      <c r="F68" s="58"/>
      <c r="G68" s="58"/>
      <c r="H68" s="58"/>
    </row>
    <row r="69" spans="1:15" x14ac:dyDescent="0.25">
      <c r="A69" s="58"/>
      <c r="B69" s="58"/>
      <c r="C69" s="58"/>
      <c r="D69" s="58"/>
      <c r="E69" s="58"/>
      <c r="F69" s="58"/>
      <c r="G69" s="58"/>
      <c r="H69" s="58"/>
    </row>
    <row r="70" spans="1:15" x14ac:dyDescent="0.25">
      <c r="A70" s="58"/>
      <c r="B70" s="58"/>
      <c r="C70" s="58"/>
      <c r="D70" s="58"/>
      <c r="E70" s="58"/>
      <c r="F70" s="58"/>
      <c r="G70" s="58"/>
      <c r="H70" s="58"/>
    </row>
    <row r="73" spans="1:15" x14ac:dyDescent="0.25">
      <c r="A73" s="56" t="s">
        <v>157</v>
      </c>
      <c r="B73" s="56"/>
      <c r="C73" s="56"/>
      <c r="D73" s="58" t="s">
        <v>161</v>
      </c>
      <c r="E73" s="58"/>
      <c r="F73" s="58"/>
      <c r="G73" s="59" t="s">
        <v>159</v>
      </c>
      <c r="H73" s="59"/>
      <c r="I73" s="59"/>
      <c r="J73" s="56" t="s">
        <v>162</v>
      </c>
      <c r="K73" s="56"/>
      <c r="L73" s="56"/>
      <c r="M73" s="56" t="s">
        <v>164</v>
      </c>
      <c r="N73" s="56"/>
      <c r="O73" s="56"/>
    </row>
    <row r="74" spans="1:15" x14ac:dyDescent="0.25">
      <c r="A74" s="56"/>
      <c r="B74" s="56"/>
      <c r="C74" s="56"/>
      <c r="D74" s="58"/>
      <c r="E74" s="58"/>
      <c r="F74" s="58"/>
      <c r="G74" s="59"/>
      <c r="H74" s="59"/>
      <c r="I74" s="59"/>
      <c r="J74" s="56"/>
      <c r="K74" s="56"/>
      <c r="L74" s="56"/>
      <c r="M74" s="56"/>
      <c r="N74" s="56"/>
      <c r="O74" s="56"/>
    </row>
    <row r="75" spans="1:15" x14ac:dyDescent="0.25">
      <c r="A75" s="57" t="s">
        <v>158</v>
      </c>
      <c r="B75" s="57"/>
      <c r="C75" s="57"/>
      <c r="D75" s="57" t="s">
        <v>158</v>
      </c>
      <c r="E75" s="57"/>
      <c r="F75" s="57"/>
      <c r="G75" s="60" t="s">
        <v>160</v>
      </c>
      <c r="H75" s="60"/>
      <c r="I75" s="60"/>
      <c r="J75" s="57" t="s">
        <v>163</v>
      </c>
      <c r="K75" s="57"/>
      <c r="L75" s="57"/>
      <c r="M75" s="57" t="s">
        <v>165</v>
      </c>
      <c r="N75" s="57"/>
      <c r="O75" s="57"/>
    </row>
  </sheetData>
  <mergeCells count="70">
    <mergeCell ref="C47:D47"/>
    <mergeCell ref="C48:D48"/>
    <mergeCell ref="C49:D49"/>
    <mergeCell ref="A43:D45"/>
    <mergeCell ref="B60:D60"/>
    <mergeCell ref="B61:D61"/>
    <mergeCell ref="B65:C65"/>
    <mergeCell ref="A66:H70"/>
    <mergeCell ref="G40:H41"/>
    <mergeCell ref="A55:B56"/>
    <mergeCell ref="C55:D56"/>
    <mergeCell ref="E55:E56"/>
    <mergeCell ref="B58:D58"/>
    <mergeCell ref="B59:D59"/>
    <mergeCell ref="C50:D50"/>
    <mergeCell ref="B52:D52"/>
    <mergeCell ref="A54:B54"/>
    <mergeCell ref="C54:D54"/>
    <mergeCell ref="G43:H45"/>
    <mergeCell ref="C46:D46"/>
    <mergeCell ref="G53:H54"/>
    <mergeCell ref="A40:D41"/>
    <mergeCell ref="C26:D26"/>
    <mergeCell ref="A28:D29"/>
    <mergeCell ref="G28:H29"/>
    <mergeCell ref="C30:D30"/>
    <mergeCell ref="A32:D33"/>
    <mergeCell ref="G32:H33"/>
    <mergeCell ref="G24:H25"/>
    <mergeCell ref="C34:D34"/>
    <mergeCell ref="C35:D35"/>
    <mergeCell ref="C36:D36"/>
    <mergeCell ref="B38:D38"/>
    <mergeCell ref="I8:J8"/>
    <mergeCell ref="I9:J9"/>
    <mergeCell ref="E8:F8"/>
    <mergeCell ref="G8:H8"/>
    <mergeCell ref="A16:H19"/>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3:I54"/>
    <mergeCell ref="I55:I58"/>
    <mergeCell ref="A11:H11"/>
    <mergeCell ref="E9:F9"/>
    <mergeCell ref="G9:H9"/>
    <mergeCell ref="I10:I11"/>
    <mergeCell ref="I12:I13"/>
    <mergeCell ref="B15:C15"/>
    <mergeCell ref="A9:B9"/>
    <mergeCell ref="C9:D9"/>
    <mergeCell ref="A12:B12"/>
    <mergeCell ref="A13:B13"/>
    <mergeCell ref="A21:H21"/>
    <mergeCell ref="B22:C22"/>
    <mergeCell ref="G22:H22"/>
    <mergeCell ref="A24:D25"/>
  </mergeCells>
  <pageMargins left="0.7" right="0.7" top="0.75" bottom="0.75" header="0.3" footer="0.3"/>
  <pageSetup paperSize="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G53" sqref="G53:H54"/>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19" customWidth="1"/>
  </cols>
  <sheetData>
    <row r="1" spans="1:10" x14ac:dyDescent="0.25">
      <c r="B1" s="84" t="s">
        <v>69</v>
      </c>
      <c r="C1" s="84"/>
      <c r="D1" s="84"/>
      <c r="E1" s="84"/>
      <c r="F1" s="84"/>
      <c r="G1" s="84"/>
    </row>
    <row r="2" spans="1:10" x14ac:dyDescent="0.25">
      <c r="B2" s="97" t="s">
        <v>70</v>
      </c>
      <c r="C2" s="97"/>
      <c r="D2" s="97"/>
      <c r="E2" s="97"/>
      <c r="F2" s="97"/>
      <c r="G2" s="97"/>
    </row>
    <row r="3" spans="1:10" x14ac:dyDescent="0.25">
      <c r="B3" s="97"/>
      <c r="C3" s="97"/>
      <c r="D3" s="97"/>
      <c r="E3" s="97"/>
      <c r="F3" s="97"/>
      <c r="G3" s="97"/>
    </row>
    <row r="4" spans="1:10" x14ac:dyDescent="0.25">
      <c r="B4" s="19"/>
      <c r="C4" s="19"/>
      <c r="D4" s="19"/>
      <c r="E4" s="19"/>
      <c r="F4" s="19"/>
      <c r="G4" s="19"/>
    </row>
    <row r="5" spans="1:10" x14ac:dyDescent="0.25">
      <c r="A5" s="73" t="s">
        <v>18</v>
      </c>
      <c r="B5" s="73"/>
      <c r="C5" s="73"/>
      <c r="D5" s="12" t="s">
        <v>9</v>
      </c>
      <c r="E5" s="12" t="s">
        <v>65</v>
      </c>
      <c r="F5" s="12" t="s">
        <v>19</v>
      </c>
      <c r="G5" s="12" t="s">
        <v>2</v>
      </c>
      <c r="H5" s="12" t="s">
        <v>3</v>
      </c>
    </row>
    <row r="6" spans="1:10" x14ac:dyDescent="0.25">
      <c r="A6" s="57" t="s">
        <v>114</v>
      </c>
      <c r="B6" s="57"/>
      <c r="C6" s="57"/>
      <c r="D6" s="24">
        <v>30415320</v>
      </c>
      <c r="E6" s="24" t="s">
        <v>74</v>
      </c>
      <c r="F6" s="30" t="s">
        <v>98</v>
      </c>
      <c r="G6" s="24">
        <v>34</v>
      </c>
      <c r="H6" s="24" t="s">
        <v>72</v>
      </c>
      <c r="J6" s="26"/>
    </row>
    <row r="7" spans="1:10" x14ac:dyDescent="0.25">
      <c r="A7" s="16"/>
      <c r="B7" s="16"/>
      <c r="C7" s="16"/>
      <c r="D7" s="17"/>
      <c r="E7" s="17"/>
      <c r="F7" s="17"/>
      <c r="G7" s="17"/>
      <c r="H7" s="17"/>
    </row>
    <row r="8" spans="1:10" x14ac:dyDescent="0.25">
      <c r="A8" s="78" t="s">
        <v>66</v>
      </c>
      <c r="B8" s="78"/>
      <c r="C8" s="78" t="s">
        <v>67</v>
      </c>
      <c r="D8" s="78"/>
      <c r="E8" s="57" t="s">
        <v>6</v>
      </c>
      <c r="F8" s="57"/>
      <c r="G8" s="57" t="s">
        <v>167</v>
      </c>
      <c r="H8" s="57"/>
      <c r="I8" s="78" t="s">
        <v>110</v>
      </c>
      <c r="J8" s="78"/>
    </row>
    <row r="9" spans="1:10" ht="18.75" x14ac:dyDescent="0.25">
      <c r="A9" s="57">
        <v>74.099999999999994</v>
      </c>
      <c r="B9" s="57"/>
      <c r="C9" s="57">
        <v>1.56</v>
      </c>
      <c r="D9" s="57"/>
      <c r="E9" s="69">
        <f>A9/(C9*C9)</f>
        <v>30.448717948717945</v>
      </c>
      <c r="F9" s="69"/>
      <c r="G9" s="103" t="s">
        <v>156</v>
      </c>
      <c r="H9" s="103"/>
      <c r="I9" s="57" t="s">
        <v>115</v>
      </c>
      <c r="J9" s="57"/>
    </row>
    <row r="10" spans="1:10" x14ac:dyDescent="0.25">
      <c r="I10" s="58" t="s">
        <v>166</v>
      </c>
    </row>
    <row r="11" spans="1:10" ht="15.75" thickBot="1" x14ac:dyDescent="0.3">
      <c r="A11" s="73" t="s">
        <v>25</v>
      </c>
      <c r="B11" s="73"/>
      <c r="C11" s="73"/>
      <c r="D11" s="73"/>
      <c r="E11" s="73"/>
      <c r="F11" s="73"/>
      <c r="G11" s="73"/>
      <c r="H11" s="73"/>
      <c r="I11" s="100"/>
    </row>
    <row r="12" spans="1:10" x14ac:dyDescent="0.25">
      <c r="A12" s="85" t="s">
        <v>20</v>
      </c>
      <c r="B12" s="85"/>
      <c r="C12" s="5" t="s">
        <v>22</v>
      </c>
      <c r="D12" s="24">
        <v>32.799999999999997</v>
      </c>
      <c r="E12" s="5" t="s">
        <v>17</v>
      </c>
      <c r="F12" s="24">
        <v>18.5</v>
      </c>
      <c r="G12" s="5" t="s">
        <v>23</v>
      </c>
      <c r="H12" s="46">
        <f>+AVERAGE(D12,F12)</f>
        <v>25.65</v>
      </c>
      <c r="I12" s="104" t="s">
        <v>154</v>
      </c>
    </row>
    <row r="13" spans="1:10" ht="15.75" thickBot="1" x14ac:dyDescent="0.3">
      <c r="A13" s="85" t="s">
        <v>21</v>
      </c>
      <c r="B13" s="85"/>
      <c r="C13" s="5" t="s">
        <v>22</v>
      </c>
      <c r="D13" s="24">
        <v>22.8</v>
      </c>
      <c r="E13" s="5" t="s">
        <v>17</v>
      </c>
      <c r="F13" s="24">
        <v>28.6</v>
      </c>
      <c r="G13" s="5" t="s">
        <v>23</v>
      </c>
      <c r="H13" s="46">
        <f>+AVERAGE(D13,F13)</f>
        <v>25.700000000000003</v>
      </c>
      <c r="I13" s="105"/>
    </row>
    <row r="14" spans="1:10" x14ac:dyDescent="0.25">
      <c r="A14" s="7"/>
      <c r="B14" s="7"/>
      <c r="C14" s="7"/>
      <c r="D14" s="7"/>
      <c r="E14" s="7"/>
      <c r="F14" s="7"/>
      <c r="G14" s="7"/>
      <c r="H14" s="7"/>
    </row>
    <row r="15" spans="1:10" x14ac:dyDescent="0.25">
      <c r="A15" s="6"/>
      <c r="B15" s="89" t="s">
        <v>24</v>
      </c>
      <c r="C15" s="89"/>
      <c r="D15" s="6"/>
      <c r="E15" s="6"/>
      <c r="F15" s="6"/>
      <c r="G15" s="6"/>
      <c r="H15" s="6"/>
    </row>
    <row r="16" spans="1:10" x14ac:dyDescent="0.25">
      <c r="A16" s="58" t="s">
        <v>116</v>
      </c>
      <c r="B16" s="58"/>
      <c r="C16" s="58"/>
      <c r="D16" s="58"/>
      <c r="E16" s="58"/>
      <c r="F16" s="58"/>
      <c r="G16" s="58"/>
      <c r="H16" s="58"/>
    </row>
    <row r="17" spans="1:8" x14ac:dyDescent="0.25">
      <c r="A17" s="58"/>
      <c r="B17" s="58"/>
      <c r="C17" s="58"/>
      <c r="D17" s="58"/>
      <c r="E17" s="58"/>
      <c r="F17" s="58"/>
      <c r="G17" s="58"/>
      <c r="H17" s="58"/>
    </row>
    <row r="18" spans="1:8" x14ac:dyDescent="0.25">
      <c r="A18" s="58"/>
      <c r="B18" s="58"/>
      <c r="C18" s="58"/>
      <c r="D18" s="58"/>
      <c r="E18" s="58"/>
      <c r="F18" s="58"/>
      <c r="G18" s="58"/>
      <c r="H18" s="58"/>
    </row>
    <row r="19" spans="1:8" x14ac:dyDescent="0.25">
      <c r="A19" s="58"/>
      <c r="B19" s="58"/>
      <c r="C19" s="58"/>
      <c r="D19" s="58"/>
      <c r="E19" s="58"/>
      <c r="F19" s="58"/>
      <c r="G19" s="58"/>
      <c r="H19" s="58"/>
    </row>
    <row r="20" spans="1:8" ht="9.75" customHeight="1" x14ac:dyDescent="0.25"/>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ht="9.75" customHeight="1"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63"/>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1</v>
      </c>
      <c r="H32" s="63"/>
    </row>
    <row r="33" spans="1:8" ht="15.75" thickBot="1" x14ac:dyDescent="0.3">
      <c r="A33" s="58"/>
      <c r="B33" s="58"/>
      <c r="C33" s="58"/>
      <c r="D33" s="58"/>
      <c r="G33" s="63"/>
      <c r="H33" s="63"/>
    </row>
    <row r="34" spans="1:8" ht="19.5" thickBot="1" x14ac:dyDescent="0.3">
      <c r="C34" s="90" t="s">
        <v>33</v>
      </c>
      <c r="D34" s="90"/>
      <c r="H34" s="50" t="s">
        <v>156</v>
      </c>
    </row>
    <row r="35" spans="1:8" x14ac:dyDescent="0.25">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63">
        <v>15.9</v>
      </c>
      <c r="H40" s="63"/>
    </row>
    <row r="41" spans="1:8" x14ac:dyDescent="0.25">
      <c r="A41" s="56"/>
      <c r="B41" s="56"/>
      <c r="C41" s="56"/>
      <c r="D41" s="56"/>
      <c r="G41" s="63"/>
      <c r="H41" s="63"/>
    </row>
    <row r="43" spans="1:8" x14ac:dyDescent="0.25">
      <c r="A43" s="56" t="s">
        <v>37</v>
      </c>
      <c r="B43" s="56"/>
      <c r="C43" s="56"/>
      <c r="D43" s="56"/>
      <c r="G43" s="63">
        <v>2</v>
      </c>
      <c r="H43" s="63"/>
    </row>
    <row r="44" spans="1:8" x14ac:dyDescent="0.25">
      <c r="A44" s="56"/>
      <c r="B44" s="56"/>
      <c r="C44" s="56"/>
      <c r="D44" s="56"/>
      <c r="G44" s="63"/>
      <c r="H44" s="63"/>
    </row>
    <row r="45" spans="1:8" ht="15.75" thickBot="1" x14ac:dyDescent="0.3">
      <c r="A45" s="56"/>
      <c r="B45" s="56"/>
      <c r="C45" s="56"/>
      <c r="D45" s="56"/>
      <c r="G45" s="63"/>
      <c r="H45" s="63"/>
    </row>
    <row r="46" spans="1:8" ht="19.5" thickBot="1" x14ac:dyDescent="0.3">
      <c r="C46" s="79" t="s">
        <v>38</v>
      </c>
      <c r="D46" s="79"/>
      <c r="H46" s="50" t="s">
        <v>156</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ht="12.75" customHeight="1" x14ac:dyDescent="0.25">
      <c r="G53" s="64" t="s">
        <v>46</v>
      </c>
      <c r="H53" s="65"/>
      <c r="I53" s="63" t="s">
        <v>155</v>
      </c>
    </row>
    <row r="54" spans="1:9" ht="15.75" thickBot="1" x14ac:dyDescent="0.3">
      <c r="A54" s="83" t="s">
        <v>44</v>
      </c>
      <c r="B54" s="83"/>
      <c r="C54" s="84" t="s">
        <v>45</v>
      </c>
      <c r="D54" s="84"/>
      <c r="E54" s="10" t="s">
        <v>29</v>
      </c>
      <c r="G54" s="66"/>
      <c r="H54" s="67"/>
      <c r="I54" s="63"/>
    </row>
    <row r="55" spans="1:9" x14ac:dyDescent="0.25">
      <c r="A55" s="63">
        <v>4.7</v>
      </c>
      <c r="B55" s="63"/>
      <c r="C55" s="63">
        <f>4/A55</f>
        <v>0.85106382978723405</v>
      </c>
      <c r="D55" s="63"/>
      <c r="E55" s="63">
        <v>4</v>
      </c>
      <c r="G55" s="13" t="s">
        <v>47</v>
      </c>
      <c r="H55" s="9" t="s">
        <v>96</v>
      </c>
      <c r="I55" s="103" t="s">
        <v>156</v>
      </c>
    </row>
    <row r="56" spans="1:9" x14ac:dyDescent="0.25">
      <c r="A56" s="63"/>
      <c r="B56" s="63"/>
      <c r="C56" s="63"/>
      <c r="D56" s="63"/>
      <c r="E56" s="63"/>
      <c r="G56" s="13" t="s">
        <v>49</v>
      </c>
      <c r="H56" s="9" t="s">
        <v>99</v>
      </c>
      <c r="I56" s="103"/>
    </row>
    <row r="57" spans="1:9" x14ac:dyDescent="0.25">
      <c r="G57" s="13" t="s">
        <v>48</v>
      </c>
      <c r="H57" s="9" t="s">
        <v>93</v>
      </c>
      <c r="I57" s="103"/>
    </row>
    <row r="58" spans="1:9" x14ac:dyDescent="0.25">
      <c r="B58" s="62" t="s">
        <v>51</v>
      </c>
      <c r="C58" s="62"/>
      <c r="D58" s="62"/>
      <c r="G58" s="18" t="s">
        <v>63</v>
      </c>
      <c r="H58" s="24" t="s">
        <v>169</v>
      </c>
      <c r="I58" s="103"/>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ht="15" customHeight="1" x14ac:dyDescent="0.25">
      <c r="A66" s="58" t="s">
        <v>125</v>
      </c>
      <c r="B66" s="58"/>
      <c r="C66" s="58"/>
      <c r="D66" s="58"/>
      <c r="E66" s="58"/>
      <c r="F66" s="58"/>
      <c r="G66" s="58"/>
      <c r="H66" s="58"/>
    </row>
    <row r="67" spans="1:15" x14ac:dyDescent="0.25">
      <c r="A67" s="58"/>
      <c r="B67" s="58"/>
      <c r="C67" s="58"/>
      <c r="D67" s="58"/>
      <c r="E67" s="58"/>
      <c r="F67" s="58"/>
      <c r="G67" s="58"/>
      <c r="H67" s="58"/>
    </row>
    <row r="68" spans="1:15" x14ac:dyDescent="0.25">
      <c r="A68" s="58"/>
      <c r="B68" s="58"/>
      <c r="C68" s="58"/>
      <c r="D68" s="58"/>
      <c r="E68" s="58"/>
      <c r="F68" s="58"/>
      <c r="G68" s="58"/>
      <c r="H68" s="58"/>
    </row>
    <row r="69" spans="1:15" x14ac:dyDescent="0.25">
      <c r="A69" s="58"/>
      <c r="B69" s="58"/>
      <c r="C69" s="58"/>
      <c r="D69" s="58"/>
      <c r="E69" s="58"/>
      <c r="F69" s="58"/>
      <c r="G69" s="58"/>
      <c r="H69" s="58"/>
    </row>
    <row r="70" spans="1:15" x14ac:dyDescent="0.25">
      <c r="A70" s="58"/>
      <c r="B70" s="58"/>
      <c r="C70" s="58"/>
      <c r="D70" s="58"/>
      <c r="E70" s="58"/>
      <c r="F70" s="58"/>
      <c r="G70" s="58"/>
      <c r="H70" s="58"/>
    </row>
    <row r="73" spans="1:15" x14ac:dyDescent="0.25">
      <c r="A73" s="56" t="s">
        <v>157</v>
      </c>
      <c r="B73" s="56"/>
      <c r="C73" s="56"/>
      <c r="D73" s="58" t="s">
        <v>161</v>
      </c>
      <c r="E73" s="58"/>
      <c r="F73" s="58"/>
      <c r="G73" s="108" t="s">
        <v>159</v>
      </c>
      <c r="H73" s="108"/>
      <c r="I73" s="108"/>
      <c r="J73" s="109" t="s">
        <v>162</v>
      </c>
      <c r="K73" s="109"/>
      <c r="L73" s="109"/>
      <c r="M73" s="56" t="s">
        <v>164</v>
      </c>
      <c r="N73" s="56"/>
      <c r="O73" s="56"/>
    </row>
    <row r="74" spans="1:15" x14ac:dyDescent="0.25">
      <c r="A74" s="56"/>
      <c r="B74" s="56"/>
      <c r="C74" s="56"/>
      <c r="D74" s="58"/>
      <c r="E74" s="58"/>
      <c r="F74" s="58"/>
      <c r="G74" s="108"/>
      <c r="H74" s="108"/>
      <c r="I74" s="108"/>
      <c r="J74" s="109"/>
      <c r="K74" s="109"/>
      <c r="L74" s="109"/>
      <c r="M74" s="56"/>
      <c r="N74" s="56"/>
      <c r="O74" s="56"/>
    </row>
    <row r="75" spans="1:15" x14ac:dyDescent="0.25">
      <c r="A75" s="57" t="s">
        <v>158</v>
      </c>
      <c r="B75" s="57"/>
      <c r="C75" s="57"/>
      <c r="D75" s="57" t="s">
        <v>158</v>
      </c>
      <c r="E75" s="57"/>
      <c r="F75" s="57"/>
      <c r="G75" s="106" t="s">
        <v>160</v>
      </c>
      <c r="H75" s="106"/>
      <c r="I75" s="106"/>
      <c r="J75" s="107" t="s">
        <v>163</v>
      </c>
      <c r="K75" s="107"/>
      <c r="L75" s="107"/>
      <c r="M75" s="57" t="s">
        <v>165</v>
      </c>
      <c r="N75" s="57"/>
      <c r="O75" s="57"/>
    </row>
  </sheetData>
  <mergeCells count="70">
    <mergeCell ref="C49:D49"/>
    <mergeCell ref="A43:D45"/>
    <mergeCell ref="B60:D60"/>
    <mergeCell ref="B61:D61"/>
    <mergeCell ref="B65:C65"/>
    <mergeCell ref="A66:H70"/>
    <mergeCell ref="G40:H41"/>
    <mergeCell ref="A55:B56"/>
    <mergeCell ref="C55:D56"/>
    <mergeCell ref="E55:E56"/>
    <mergeCell ref="B58:D58"/>
    <mergeCell ref="B59:D59"/>
    <mergeCell ref="C50:D50"/>
    <mergeCell ref="B52:D52"/>
    <mergeCell ref="A54:B54"/>
    <mergeCell ref="C54:D54"/>
    <mergeCell ref="G43:H45"/>
    <mergeCell ref="C46:D46"/>
    <mergeCell ref="C47:D47"/>
    <mergeCell ref="C48:D48"/>
    <mergeCell ref="B38:D38"/>
    <mergeCell ref="A40:D41"/>
    <mergeCell ref="C26:D26"/>
    <mergeCell ref="A28:D29"/>
    <mergeCell ref="G28:H29"/>
    <mergeCell ref="C30:D30"/>
    <mergeCell ref="A32:D33"/>
    <mergeCell ref="G32:H33"/>
    <mergeCell ref="A24:D25"/>
    <mergeCell ref="G24:H25"/>
    <mergeCell ref="C34:D34"/>
    <mergeCell ref="C35:D35"/>
    <mergeCell ref="C36:D36"/>
    <mergeCell ref="I8:J8"/>
    <mergeCell ref="I9:J9"/>
    <mergeCell ref="E8:F8"/>
    <mergeCell ref="G8:H8"/>
    <mergeCell ref="A16:H19"/>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5:I58"/>
    <mergeCell ref="A11:H11"/>
    <mergeCell ref="E9:F9"/>
    <mergeCell ref="G9:H9"/>
    <mergeCell ref="I10:I11"/>
    <mergeCell ref="I12:I13"/>
    <mergeCell ref="G53:H54"/>
    <mergeCell ref="I53:I54"/>
    <mergeCell ref="B15:C15"/>
    <mergeCell ref="A9:B9"/>
    <mergeCell ref="C9:D9"/>
    <mergeCell ref="A12:B12"/>
    <mergeCell ref="A13:B13"/>
    <mergeCell ref="A21:H21"/>
    <mergeCell ref="B22:C22"/>
    <mergeCell ref="G22:H22"/>
  </mergeCells>
  <pageMargins left="0.7" right="0.7" top="0.75" bottom="0.75" header="0.3" footer="0.3"/>
  <pageSetup paperSize="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G53" sqref="G53:H54"/>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18.5703125" customWidth="1"/>
  </cols>
  <sheetData>
    <row r="1" spans="1:10" x14ac:dyDescent="0.25">
      <c r="B1" s="84" t="s">
        <v>69</v>
      </c>
      <c r="C1" s="84"/>
      <c r="D1" s="84"/>
      <c r="E1" s="84"/>
      <c r="F1" s="84"/>
      <c r="G1" s="84"/>
    </row>
    <row r="2" spans="1:10" x14ac:dyDescent="0.25">
      <c r="B2" s="97" t="s">
        <v>70</v>
      </c>
      <c r="C2" s="97"/>
      <c r="D2" s="97"/>
      <c r="E2" s="97"/>
      <c r="F2" s="97"/>
      <c r="G2" s="97"/>
    </row>
    <row r="3" spans="1:10" x14ac:dyDescent="0.25">
      <c r="B3" s="97"/>
      <c r="C3" s="97"/>
      <c r="D3" s="97"/>
      <c r="E3" s="97"/>
      <c r="F3" s="97"/>
      <c r="G3" s="97"/>
    </row>
    <row r="4" spans="1:10" x14ac:dyDescent="0.25">
      <c r="B4" s="19"/>
      <c r="C4" s="19"/>
      <c r="D4" s="19"/>
      <c r="E4" s="19"/>
      <c r="F4" s="19"/>
      <c r="G4" s="19"/>
    </row>
    <row r="5" spans="1:10" x14ac:dyDescent="0.25">
      <c r="A5" s="73" t="s">
        <v>18</v>
      </c>
      <c r="B5" s="73"/>
      <c r="C5" s="73"/>
      <c r="D5" s="12" t="s">
        <v>9</v>
      </c>
      <c r="E5" s="12" t="s">
        <v>65</v>
      </c>
      <c r="F5" s="12" t="s">
        <v>19</v>
      </c>
      <c r="G5" s="12" t="s">
        <v>2</v>
      </c>
      <c r="H5" s="12" t="s">
        <v>3</v>
      </c>
    </row>
    <row r="6" spans="1:10" x14ac:dyDescent="0.25">
      <c r="A6" s="57" t="s">
        <v>121</v>
      </c>
      <c r="B6" s="57"/>
      <c r="C6" s="57"/>
      <c r="D6" s="25">
        <v>1088282670</v>
      </c>
      <c r="E6" s="25" t="s">
        <v>74</v>
      </c>
      <c r="F6" s="14" t="s">
        <v>100</v>
      </c>
      <c r="G6" s="25">
        <v>30</v>
      </c>
      <c r="H6" s="25" t="s">
        <v>72</v>
      </c>
      <c r="J6" s="26"/>
    </row>
    <row r="7" spans="1:10" x14ac:dyDescent="0.25">
      <c r="A7" s="16"/>
      <c r="B7" s="16"/>
      <c r="C7" s="16"/>
      <c r="D7" s="17"/>
      <c r="E7" s="17"/>
      <c r="F7" s="17"/>
      <c r="G7" s="17"/>
      <c r="H7" s="17"/>
    </row>
    <row r="8" spans="1:10" ht="15.75" thickBot="1" x14ac:dyDescent="0.3">
      <c r="A8" s="78" t="s">
        <v>66</v>
      </c>
      <c r="B8" s="78"/>
      <c r="C8" s="78" t="s">
        <v>67</v>
      </c>
      <c r="D8" s="78"/>
      <c r="E8" s="57" t="s">
        <v>6</v>
      </c>
      <c r="F8" s="57"/>
      <c r="G8" s="71" t="s">
        <v>167</v>
      </c>
      <c r="H8" s="71"/>
      <c r="I8" s="78" t="s">
        <v>110</v>
      </c>
      <c r="J8" s="78"/>
    </row>
    <row r="9" spans="1:10" ht="19.5" thickBot="1" x14ac:dyDescent="0.35">
      <c r="A9" s="57">
        <v>85.1</v>
      </c>
      <c r="B9" s="57"/>
      <c r="C9" s="57">
        <v>1.67</v>
      </c>
      <c r="D9" s="57"/>
      <c r="E9" s="69">
        <f>A9/(C9*C9)</f>
        <v>30.513822654093012</v>
      </c>
      <c r="F9" s="70"/>
      <c r="G9" s="110" t="s">
        <v>156</v>
      </c>
      <c r="H9" s="110"/>
      <c r="I9" s="68" t="s">
        <v>122</v>
      </c>
      <c r="J9" s="57"/>
    </row>
    <row r="10" spans="1:10" x14ac:dyDescent="0.25">
      <c r="I10" s="58" t="s">
        <v>166</v>
      </c>
    </row>
    <row r="11" spans="1:10" ht="15.75" thickBot="1" x14ac:dyDescent="0.3">
      <c r="A11" s="73" t="s">
        <v>25</v>
      </c>
      <c r="B11" s="73"/>
      <c r="C11" s="73"/>
      <c r="D11" s="73"/>
      <c r="E11" s="73"/>
      <c r="F11" s="73"/>
      <c r="G11" s="73"/>
      <c r="H11" s="73"/>
      <c r="I11" s="100"/>
    </row>
    <row r="12" spans="1:10" ht="15.75" thickBot="1" x14ac:dyDescent="0.3">
      <c r="A12" s="85" t="s">
        <v>20</v>
      </c>
      <c r="B12" s="85"/>
      <c r="C12" s="5" t="s">
        <v>22</v>
      </c>
      <c r="D12" s="25">
        <v>25.4</v>
      </c>
      <c r="E12" s="5" t="s">
        <v>17</v>
      </c>
      <c r="F12" s="25">
        <v>20.7</v>
      </c>
      <c r="G12" s="5" t="s">
        <v>23</v>
      </c>
      <c r="H12" s="53">
        <f>+AVERAGE(D12,F12)</f>
        <v>23.049999999999997</v>
      </c>
      <c r="I12" s="76" t="s">
        <v>154</v>
      </c>
    </row>
    <row r="13" spans="1:10" ht="15.75" thickBot="1" x14ac:dyDescent="0.3">
      <c r="A13" s="85" t="s">
        <v>21</v>
      </c>
      <c r="B13" s="85"/>
      <c r="C13" s="5" t="s">
        <v>22</v>
      </c>
      <c r="D13" s="25">
        <v>17</v>
      </c>
      <c r="E13" s="5" t="s">
        <v>17</v>
      </c>
      <c r="F13" s="25">
        <v>18.8</v>
      </c>
      <c r="G13" s="5" t="s">
        <v>23</v>
      </c>
      <c r="H13" s="53">
        <f>+AVERAGE(D13,F13)</f>
        <v>17.899999999999999</v>
      </c>
      <c r="I13" s="76"/>
    </row>
    <row r="14" spans="1:10" x14ac:dyDescent="0.25">
      <c r="A14" s="7"/>
      <c r="B14" s="7"/>
      <c r="C14" s="7"/>
      <c r="D14" s="7"/>
      <c r="E14" s="7"/>
      <c r="F14" s="7"/>
      <c r="G14" s="7"/>
      <c r="H14" s="7"/>
    </row>
    <row r="15" spans="1:10" x14ac:dyDescent="0.25">
      <c r="A15" s="6"/>
      <c r="B15" s="89" t="s">
        <v>24</v>
      </c>
      <c r="C15" s="89"/>
      <c r="D15" s="6"/>
      <c r="E15" s="6"/>
      <c r="F15" s="6"/>
      <c r="G15" s="6"/>
      <c r="H15" s="6"/>
    </row>
    <row r="16" spans="1:10" x14ac:dyDescent="0.25">
      <c r="A16" s="58" t="s">
        <v>123</v>
      </c>
      <c r="B16" s="58"/>
      <c r="C16" s="58"/>
      <c r="D16" s="58"/>
      <c r="E16" s="58"/>
      <c r="F16" s="58"/>
      <c r="G16" s="58"/>
      <c r="H16" s="58"/>
    </row>
    <row r="17" spans="1:8" x14ac:dyDescent="0.25">
      <c r="A17" s="58"/>
      <c r="B17" s="58"/>
      <c r="C17" s="58"/>
      <c r="D17" s="58"/>
      <c r="E17" s="58"/>
      <c r="F17" s="58"/>
      <c r="G17" s="58"/>
      <c r="H17" s="58"/>
    </row>
    <row r="18" spans="1:8" x14ac:dyDescent="0.25">
      <c r="A18" s="58"/>
      <c r="B18" s="58"/>
      <c r="C18" s="58"/>
      <c r="D18" s="58"/>
      <c r="E18" s="58"/>
      <c r="F18" s="58"/>
      <c r="G18" s="58"/>
      <c r="H18" s="58"/>
    </row>
    <row r="19" spans="1:8" x14ac:dyDescent="0.25">
      <c r="A19" s="58"/>
      <c r="B19" s="58"/>
      <c r="C19" s="58"/>
      <c r="D19" s="58"/>
      <c r="E19" s="58"/>
      <c r="F19" s="58"/>
      <c r="G19" s="58"/>
      <c r="H19" s="58"/>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2</v>
      </c>
      <c r="H32" s="63"/>
    </row>
    <row r="33" spans="1:8" ht="15.75" thickBot="1" x14ac:dyDescent="0.3">
      <c r="A33" s="58"/>
      <c r="B33" s="58"/>
      <c r="C33" s="58"/>
      <c r="D33" s="58"/>
      <c r="G33" s="63"/>
      <c r="H33" s="63"/>
    </row>
    <row r="34" spans="1:8" ht="19.5" thickBot="1" x14ac:dyDescent="0.3">
      <c r="C34" s="90" t="s">
        <v>33</v>
      </c>
      <c r="D34" s="90"/>
      <c r="H34" s="49" t="s">
        <v>154</v>
      </c>
    </row>
    <row r="35" spans="1:8" x14ac:dyDescent="0.25">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63">
        <v>11.36</v>
      </c>
      <c r="H40" s="63"/>
    </row>
    <row r="41" spans="1:8" x14ac:dyDescent="0.25">
      <c r="A41" s="56"/>
      <c r="B41" s="56"/>
      <c r="C41" s="56"/>
      <c r="D41" s="56"/>
      <c r="G41" s="63"/>
      <c r="H41" s="63"/>
    </row>
    <row r="43" spans="1:8" x14ac:dyDescent="0.25">
      <c r="A43" s="56" t="s">
        <v>37</v>
      </c>
      <c r="B43" s="56"/>
      <c r="C43" s="56"/>
      <c r="D43" s="56"/>
      <c r="G43" s="63">
        <v>3</v>
      </c>
      <c r="H43" s="63"/>
    </row>
    <row r="44" spans="1:8" x14ac:dyDescent="0.25">
      <c r="A44" s="56"/>
      <c r="B44" s="56"/>
      <c r="C44" s="56"/>
      <c r="D44" s="56"/>
      <c r="G44" s="63"/>
      <c r="H44" s="63"/>
    </row>
    <row r="45" spans="1:8" ht="15.75" thickBot="1" x14ac:dyDescent="0.3">
      <c r="A45" s="56"/>
      <c r="B45" s="56"/>
      <c r="C45" s="56"/>
      <c r="D45" s="56"/>
      <c r="G45" s="63"/>
      <c r="H45" s="77"/>
    </row>
    <row r="46" spans="1:8" ht="19.5" thickBot="1" x14ac:dyDescent="0.3">
      <c r="C46" s="79" t="s">
        <v>38</v>
      </c>
      <c r="D46" s="79"/>
      <c r="H46" s="50" t="s">
        <v>156</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ht="15" customHeight="1" x14ac:dyDescent="0.25">
      <c r="G53" s="64" t="s">
        <v>46</v>
      </c>
      <c r="H53" s="65"/>
      <c r="I53" s="63" t="s">
        <v>155</v>
      </c>
    </row>
    <row r="54" spans="1:9" ht="15.75" thickBot="1" x14ac:dyDescent="0.3">
      <c r="A54" s="83" t="s">
        <v>44</v>
      </c>
      <c r="B54" s="83"/>
      <c r="C54" s="84" t="s">
        <v>45</v>
      </c>
      <c r="D54" s="84"/>
      <c r="E54" s="10" t="s">
        <v>29</v>
      </c>
      <c r="G54" s="66"/>
      <c r="H54" s="67"/>
      <c r="I54" s="77"/>
    </row>
    <row r="55" spans="1:9" ht="15.75" thickBot="1" x14ac:dyDescent="0.3">
      <c r="A55" s="63">
        <v>4.3600000000000003</v>
      </c>
      <c r="B55" s="63"/>
      <c r="C55" s="63">
        <f>4/A55</f>
        <v>0.9174311926605504</v>
      </c>
      <c r="D55" s="63"/>
      <c r="E55" s="63">
        <v>4</v>
      </c>
      <c r="G55" s="13" t="s">
        <v>47</v>
      </c>
      <c r="H55" s="46" t="s">
        <v>93</v>
      </c>
      <c r="I55" s="76" t="s">
        <v>154</v>
      </c>
    </row>
    <row r="56" spans="1:9" ht="15.75" thickBot="1" x14ac:dyDescent="0.3">
      <c r="A56" s="63"/>
      <c r="B56" s="63"/>
      <c r="C56" s="63"/>
      <c r="D56" s="63"/>
      <c r="E56" s="63"/>
      <c r="G56" s="13" t="s">
        <v>49</v>
      </c>
      <c r="H56" s="46" t="s">
        <v>96</v>
      </c>
      <c r="I56" s="76"/>
    </row>
    <row r="57" spans="1:9" ht="15.75" thickBot="1" x14ac:dyDescent="0.3">
      <c r="G57" s="13" t="s">
        <v>48</v>
      </c>
      <c r="H57" s="46" t="s">
        <v>93</v>
      </c>
      <c r="I57" s="76"/>
    </row>
    <row r="58" spans="1:9" ht="15.75" thickBot="1" x14ac:dyDescent="0.3">
      <c r="B58" s="62" t="s">
        <v>51</v>
      </c>
      <c r="C58" s="62"/>
      <c r="D58" s="62"/>
      <c r="G58" s="42" t="s">
        <v>63</v>
      </c>
      <c r="H58" s="53" t="s">
        <v>101</v>
      </c>
      <c r="I58" s="76"/>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ht="15" customHeight="1" x14ac:dyDescent="0.25">
      <c r="A66" s="92" t="s">
        <v>126</v>
      </c>
      <c r="B66" s="92"/>
      <c r="C66" s="92"/>
      <c r="D66" s="92"/>
      <c r="E66" s="92"/>
      <c r="F66" s="92"/>
      <c r="G66" s="92"/>
      <c r="H66" s="92"/>
    </row>
    <row r="67" spans="1:15" x14ac:dyDescent="0.25">
      <c r="A67" s="111"/>
      <c r="B67" s="111"/>
      <c r="C67" s="111"/>
      <c r="D67" s="111"/>
      <c r="E67" s="111"/>
      <c r="F67" s="111"/>
      <c r="G67" s="111"/>
      <c r="H67" s="111"/>
    </row>
    <row r="68" spans="1:15" x14ac:dyDescent="0.25">
      <c r="A68" s="111"/>
      <c r="B68" s="111"/>
      <c r="C68" s="111"/>
      <c r="D68" s="111"/>
      <c r="E68" s="111"/>
      <c r="F68" s="111"/>
      <c r="G68" s="111"/>
      <c r="H68" s="111"/>
    </row>
    <row r="69" spans="1:15" x14ac:dyDescent="0.25">
      <c r="A69" s="111"/>
      <c r="B69" s="111"/>
      <c r="C69" s="111"/>
      <c r="D69" s="111"/>
      <c r="E69" s="111"/>
      <c r="F69" s="111"/>
      <c r="G69" s="111"/>
      <c r="H69" s="111"/>
    </row>
    <row r="70" spans="1:15" x14ac:dyDescent="0.25">
      <c r="A70" s="111"/>
      <c r="B70" s="111"/>
      <c r="C70" s="111"/>
      <c r="D70" s="111"/>
      <c r="E70" s="111"/>
      <c r="F70" s="111"/>
      <c r="G70" s="111"/>
      <c r="H70" s="111"/>
    </row>
    <row r="71" spans="1:15" x14ac:dyDescent="0.25">
      <c r="A71" s="111"/>
      <c r="B71" s="111"/>
      <c r="C71" s="111"/>
      <c r="D71" s="111"/>
      <c r="E71" s="111"/>
      <c r="F71" s="111"/>
      <c r="G71" s="111"/>
      <c r="H71" s="111"/>
    </row>
    <row r="73" spans="1:15" x14ac:dyDescent="0.25">
      <c r="A73" s="56" t="s">
        <v>157</v>
      </c>
      <c r="B73" s="56"/>
      <c r="C73" s="56"/>
      <c r="D73" s="58" t="s">
        <v>161</v>
      </c>
      <c r="E73" s="58"/>
      <c r="F73" s="58"/>
      <c r="G73" s="59" t="s">
        <v>159</v>
      </c>
      <c r="H73" s="59"/>
      <c r="I73" s="59"/>
      <c r="J73" s="56" t="s">
        <v>162</v>
      </c>
      <c r="K73" s="56"/>
      <c r="L73" s="56"/>
      <c r="M73" s="56" t="s">
        <v>164</v>
      </c>
      <c r="N73" s="56"/>
      <c r="O73" s="56"/>
    </row>
    <row r="74" spans="1:15" x14ac:dyDescent="0.25">
      <c r="A74" s="56"/>
      <c r="B74" s="56"/>
      <c r="C74" s="56"/>
      <c r="D74" s="58"/>
      <c r="E74" s="58"/>
      <c r="F74" s="58"/>
      <c r="G74" s="59"/>
      <c r="H74" s="59"/>
      <c r="I74" s="59"/>
      <c r="J74" s="56"/>
      <c r="K74" s="56"/>
      <c r="L74" s="56"/>
      <c r="M74" s="56"/>
      <c r="N74" s="56"/>
      <c r="O74" s="56"/>
    </row>
    <row r="75" spans="1:15" x14ac:dyDescent="0.25">
      <c r="A75" s="57" t="s">
        <v>158</v>
      </c>
      <c r="B75" s="57"/>
      <c r="C75" s="57"/>
      <c r="D75" s="57" t="s">
        <v>158</v>
      </c>
      <c r="E75" s="57"/>
      <c r="F75" s="57"/>
      <c r="G75" s="60" t="s">
        <v>160</v>
      </c>
      <c r="H75" s="60"/>
      <c r="I75" s="60"/>
      <c r="J75" s="57" t="s">
        <v>163</v>
      </c>
      <c r="K75" s="57"/>
      <c r="L75" s="57"/>
      <c r="M75" s="57" t="s">
        <v>165</v>
      </c>
      <c r="N75" s="57"/>
      <c r="O75" s="57"/>
    </row>
  </sheetData>
  <mergeCells count="70">
    <mergeCell ref="C49:D49"/>
    <mergeCell ref="A43:D45"/>
    <mergeCell ref="B60:D60"/>
    <mergeCell ref="B61:D61"/>
    <mergeCell ref="B65:C65"/>
    <mergeCell ref="A66:H71"/>
    <mergeCell ref="G40:H41"/>
    <mergeCell ref="A55:B56"/>
    <mergeCell ref="C55:D56"/>
    <mergeCell ref="E55:E56"/>
    <mergeCell ref="B58:D58"/>
    <mergeCell ref="B59:D59"/>
    <mergeCell ref="C50:D50"/>
    <mergeCell ref="B52:D52"/>
    <mergeCell ref="A54:B54"/>
    <mergeCell ref="C54:D54"/>
    <mergeCell ref="G43:H45"/>
    <mergeCell ref="C46:D46"/>
    <mergeCell ref="C47:D47"/>
    <mergeCell ref="C48:D48"/>
    <mergeCell ref="B38:D38"/>
    <mergeCell ref="A40:D41"/>
    <mergeCell ref="C26:D26"/>
    <mergeCell ref="A28:D29"/>
    <mergeCell ref="G28:H29"/>
    <mergeCell ref="C30:D30"/>
    <mergeCell ref="A32:D33"/>
    <mergeCell ref="G32:H33"/>
    <mergeCell ref="A24:D25"/>
    <mergeCell ref="G24:H25"/>
    <mergeCell ref="C34:D34"/>
    <mergeCell ref="C35:D35"/>
    <mergeCell ref="C36:D36"/>
    <mergeCell ref="I8:J8"/>
    <mergeCell ref="I9:J9"/>
    <mergeCell ref="E8:F8"/>
    <mergeCell ref="G8:H8"/>
    <mergeCell ref="A16:H19"/>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5:I58"/>
    <mergeCell ref="A11:H11"/>
    <mergeCell ref="E9:F9"/>
    <mergeCell ref="G9:H9"/>
    <mergeCell ref="I10:I11"/>
    <mergeCell ref="I12:I13"/>
    <mergeCell ref="G53:H54"/>
    <mergeCell ref="I53:I54"/>
    <mergeCell ref="B15:C15"/>
    <mergeCell ref="A9:B9"/>
    <mergeCell ref="C9:D9"/>
    <mergeCell ref="A12:B12"/>
    <mergeCell ref="A13:B13"/>
    <mergeCell ref="A21:H21"/>
    <mergeCell ref="B22:C22"/>
    <mergeCell ref="G22:H22"/>
  </mergeCells>
  <pageMargins left="0.7" right="0.7" top="0.75" bottom="0.75" header="0.3" footer="0.3"/>
  <pageSetup paperSize="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B22" sqref="B22:C22"/>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20.28515625" customWidth="1"/>
    <col min="10" max="10" width="12.28515625" customWidth="1"/>
  </cols>
  <sheetData>
    <row r="1" spans="1:10" x14ac:dyDescent="0.25">
      <c r="B1" s="84" t="s">
        <v>69</v>
      </c>
      <c r="C1" s="84"/>
      <c r="D1" s="84"/>
      <c r="E1" s="84"/>
      <c r="F1" s="84"/>
      <c r="G1" s="84"/>
    </row>
    <row r="2" spans="1:10" x14ac:dyDescent="0.25">
      <c r="B2" s="97" t="s">
        <v>70</v>
      </c>
      <c r="C2" s="97"/>
      <c r="D2" s="97"/>
      <c r="E2" s="97"/>
      <c r="F2" s="97"/>
      <c r="G2" s="97"/>
    </row>
    <row r="3" spans="1:10" x14ac:dyDescent="0.25">
      <c r="B3" s="97"/>
      <c r="C3" s="97"/>
      <c r="D3" s="97"/>
      <c r="E3" s="97"/>
      <c r="F3" s="97"/>
      <c r="G3" s="97"/>
    </row>
    <row r="4" spans="1:10" x14ac:dyDescent="0.25">
      <c r="B4" s="19"/>
      <c r="C4" s="19"/>
      <c r="D4" s="19"/>
      <c r="E4" s="19"/>
      <c r="F4" s="19"/>
      <c r="G4" s="19"/>
    </row>
    <row r="5" spans="1:10" x14ac:dyDescent="0.25">
      <c r="A5" s="73" t="s">
        <v>18</v>
      </c>
      <c r="B5" s="73"/>
      <c r="C5" s="73"/>
      <c r="D5" s="12" t="s">
        <v>9</v>
      </c>
      <c r="E5" s="12" t="s">
        <v>65</v>
      </c>
      <c r="F5" s="12" t="s">
        <v>19</v>
      </c>
      <c r="G5" s="12" t="s">
        <v>2</v>
      </c>
      <c r="H5" s="12" t="s">
        <v>3</v>
      </c>
    </row>
    <row r="6" spans="1:10" x14ac:dyDescent="0.25">
      <c r="A6" s="57" t="s">
        <v>128</v>
      </c>
      <c r="B6" s="57"/>
      <c r="C6" s="57"/>
      <c r="D6" s="25">
        <v>42157229</v>
      </c>
      <c r="E6" s="25" t="s">
        <v>74</v>
      </c>
      <c r="F6" s="14" t="s">
        <v>102</v>
      </c>
      <c r="G6" s="25">
        <v>34</v>
      </c>
      <c r="H6" s="25" t="s">
        <v>77</v>
      </c>
      <c r="J6" s="26"/>
    </row>
    <row r="7" spans="1:10" x14ac:dyDescent="0.25">
      <c r="A7" s="16"/>
      <c r="B7" s="16"/>
      <c r="C7" s="16"/>
      <c r="D7" s="17"/>
      <c r="E7" s="17"/>
      <c r="F7" s="17"/>
      <c r="G7" s="17"/>
      <c r="H7" s="17"/>
    </row>
    <row r="8" spans="1:10" ht="15.75" thickBot="1" x14ac:dyDescent="0.3">
      <c r="A8" s="78" t="s">
        <v>66</v>
      </c>
      <c r="B8" s="78"/>
      <c r="C8" s="78" t="s">
        <v>67</v>
      </c>
      <c r="D8" s="78"/>
      <c r="E8" s="57" t="s">
        <v>6</v>
      </c>
      <c r="F8" s="57"/>
      <c r="G8" s="71" t="s">
        <v>167</v>
      </c>
      <c r="H8" s="71"/>
      <c r="I8" s="78" t="s">
        <v>110</v>
      </c>
      <c r="J8" s="78"/>
    </row>
    <row r="9" spans="1:10" ht="19.5" thickBot="1" x14ac:dyDescent="0.35">
      <c r="A9" s="57">
        <v>64.2</v>
      </c>
      <c r="B9" s="57"/>
      <c r="C9" s="57">
        <v>1.55</v>
      </c>
      <c r="D9" s="57"/>
      <c r="E9" s="69">
        <f>A9/(C9*C9)</f>
        <v>26.722164412070757</v>
      </c>
      <c r="F9" s="70"/>
      <c r="G9" s="110" t="s">
        <v>156</v>
      </c>
      <c r="H9" s="110"/>
      <c r="I9" s="68" t="s">
        <v>127</v>
      </c>
      <c r="J9" s="57"/>
    </row>
    <row r="10" spans="1:10" x14ac:dyDescent="0.25">
      <c r="I10" s="58" t="s">
        <v>166</v>
      </c>
    </row>
    <row r="11" spans="1:10" ht="15.75" thickBot="1" x14ac:dyDescent="0.3">
      <c r="A11" s="73" t="s">
        <v>25</v>
      </c>
      <c r="B11" s="73"/>
      <c r="C11" s="73"/>
      <c r="D11" s="73"/>
      <c r="E11" s="73"/>
      <c r="F11" s="73"/>
      <c r="G11" s="73"/>
      <c r="H11" s="73"/>
      <c r="I11" s="100"/>
    </row>
    <row r="12" spans="1:10" ht="15.75" thickBot="1" x14ac:dyDescent="0.3">
      <c r="A12" s="85" t="s">
        <v>20</v>
      </c>
      <c r="B12" s="85"/>
      <c r="C12" s="5" t="s">
        <v>22</v>
      </c>
      <c r="D12" s="25">
        <v>30.7</v>
      </c>
      <c r="E12" s="5" t="s">
        <v>17</v>
      </c>
      <c r="F12" s="25">
        <v>29.6</v>
      </c>
      <c r="G12" s="5" t="s">
        <v>23</v>
      </c>
      <c r="H12" s="53">
        <f>+AVERAGE(D12,F12)</f>
        <v>30.15</v>
      </c>
      <c r="I12" s="76" t="s">
        <v>154</v>
      </c>
    </row>
    <row r="13" spans="1:10" ht="15.75" thickBot="1" x14ac:dyDescent="0.3">
      <c r="A13" s="85" t="s">
        <v>21</v>
      </c>
      <c r="B13" s="85"/>
      <c r="C13" s="5" t="s">
        <v>22</v>
      </c>
      <c r="D13" s="25">
        <v>28.2</v>
      </c>
      <c r="E13" s="5" t="s">
        <v>17</v>
      </c>
      <c r="F13" s="25">
        <v>25.1</v>
      </c>
      <c r="G13" s="5" t="s">
        <v>23</v>
      </c>
      <c r="H13" s="53">
        <f>+AVERAGE(D13,F13)</f>
        <v>26.65</v>
      </c>
      <c r="I13" s="76"/>
    </row>
    <row r="14" spans="1:10" x14ac:dyDescent="0.25">
      <c r="A14" s="7"/>
      <c r="B14" s="7"/>
      <c r="C14" s="7"/>
      <c r="D14" s="7"/>
      <c r="E14" s="7"/>
      <c r="F14" s="7"/>
      <c r="G14" s="7"/>
      <c r="H14" s="7"/>
    </row>
    <row r="15" spans="1:10" x14ac:dyDescent="0.25">
      <c r="A15" s="6"/>
      <c r="B15" s="89" t="s">
        <v>24</v>
      </c>
      <c r="C15" s="89"/>
      <c r="D15" s="6"/>
      <c r="E15" s="6"/>
      <c r="F15" s="6"/>
      <c r="G15" s="6"/>
      <c r="H15" s="6"/>
    </row>
    <row r="16" spans="1:10" x14ac:dyDescent="0.25">
      <c r="A16" s="58" t="s">
        <v>130</v>
      </c>
      <c r="B16" s="58"/>
      <c r="C16" s="58"/>
      <c r="D16" s="58"/>
      <c r="E16" s="58"/>
      <c r="F16" s="58"/>
      <c r="G16" s="58"/>
      <c r="H16" s="58"/>
    </row>
    <row r="17" spans="1:8" x14ac:dyDescent="0.25">
      <c r="A17" s="58"/>
      <c r="B17" s="58"/>
      <c r="C17" s="58"/>
      <c r="D17" s="58"/>
      <c r="E17" s="58"/>
      <c r="F17" s="58"/>
      <c r="G17" s="58"/>
      <c r="H17" s="58"/>
    </row>
    <row r="18" spans="1:8" x14ac:dyDescent="0.25">
      <c r="A18" s="58"/>
      <c r="B18" s="58"/>
      <c r="C18" s="58"/>
      <c r="D18" s="58"/>
      <c r="E18" s="58"/>
      <c r="F18" s="58"/>
      <c r="G18" s="58"/>
      <c r="H18" s="58"/>
    </row>
    <row r="19" spans="1:8" x14ac:dyDescent="0.25">
      <c r="A19" s="58"/>
      <c r="B19" s="58"/>
      <c r="C19" s="58"/>
      <c r="D19" s="58"/>
      <c r="E19" s="58"/>
      <c r="F19" s="58"/>
      <c r="G19" s="58"/>
      <c r="H19" s="58"/>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2</v>
      </c>
      <c r="H32" s="63"/>
    </row>
    <row r="33" spans="1:8" ht="15.75" thickBot="1" x14ac:dyDescent="0.3">
      <c r="A33" s="58"/>
      <c r="B33" s="58"/>
      <c r="C33" s="58"/>
      <c r="D33" s="58"/>
      <c r="G33" s="63"/>
      <c r="H33" s="63"/>
    </row>
    <row r="34" spans="1:8" ht="19.5" thickBot="1" x14ac:dyDescent="0.3">
      <c r="C34" s="90" t="s">
        <v>33</v>
      </c>
      <c r="D34" s="90"/>
      <c r="H34" s="49" t="s">
        <v>154</v>
      </c>
    </row>
    <row r="35" spans="1:8" x14ac:dyDescent="0.25">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63">
        <v>7.72</v>
      </c>
      <c r="H40" s="63"/>
    </row>
    <row r="41" spans="1:8" x14ac:dyDescent="0.25">
      <c r="A41" s="56"/>
      <c r="B41" s="56"/>
      <c r="C41" s="56"/>
      <c r="D41" s="56"/>
      <c r="G41" s="63"/>
      <c r="H41" s="63"/>
    </row>
    <row r="43" spans="1:8" x14ac:dyDescent="0.25">
      <c r="A43" s="56" t="s">
        <v>37</v>
      </c>
      <c r="B43" s="56"/>
      <c r="C43" s="56"/>
      <c r="D43" s="56"/>
      <c r="G43" s="63">
        <v>4</v>
      </c>
      <c r="H43" s="63"/>
    </row>
    <row r="44" spans="1:8" x14ac:dyDescent="0.25">
      <c r="A44" s="56"/>
      <c r="B44" s="56"/>
      <c r="C44" s="56"/>
      <c r="D44" s="56"/>
      <c r="G44" s="63"/>
      <c r="H44" s="63"/>
    </row>
    <row r="45" spans="1:8" ht="15.75" thickBot="1" x14ac:dyDescent="0.3">
      <c r="A45" s="56"/>
      <c r="B45" s="56"/>
      <c r="C45" s="56"/>
      <c r="D45" s="56"/>
      <c r="G45" s="63"/>
      <c r="H45" s="63"/>
    </row>
    <row r="46" spans="1:8" ht="19.5" thickBot="1" x14ac:dyDescent="0.3">
      <c r="C46" s="79" t="s">
        <v>38</v>
      </c>
      <c r="D46" s="79"/>
      <c r="H46" s="49" t="s">
        <v>154</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ht="15" customHeight="1" x14ac:dyDescent="0.25">
      <c r="G53" s="64" t="s">
        <v>46</v>
      </c>
      <c r="H53" s="65"/>
      <c r="I53" s="63" t="s">
        <v>155</v>
      </c>
    </row>
    <row r="54" spans="1:9" ht="15.75" thickBot="1" x14ac:dyDescent="0.3">
      <c r="A54" s="83" t="s">
        <v>44</v>
      </c>
      <c r="B54" s="83"/>
      <c r="C54" s="84" t="s">
        <v>45</v>
      </c>
      <c r="D54" s="84"/>
      <c r="E54" s="10" t="s">
        <v>29</v>
      </c>
      <c r="G54" s="66"/>
      <c r="H54" s="67"/>
      <c r="I54" s="77"/>
    </row>
    <row r="55" spans="1:9" ht="15.75" thickBot="1" x14ac:dyDescent="0.3">
      <c r="A55" s="63">
        <v>3.95</v>
      </c>
      <c r="B55" s="63"/>
      <c r="C55" s="63">
        <f>4/A55</f>
        <v>1.0126582278481011</v>
      </c>
      <c r="D55" s="63"/>
      <c r="E55" s="63">
        <v>4</v>
      </c>
      <c r="G55" s="13" t="s">
        <v>47</v>
      </c>
      <c r="H55" s="46" t="s">
        <v>93</v>
      </c>
      <c r="I55" s="76" t="s">
        <v>154</v>
      </c>
    </row>
    <row r="56" spans="1:9" ht="15.75" thickBot="1" x14ac:dyDescent="0.3">
      <c r="A56" s="63"/>
      <c r="B56" s="63"/>
      <c r="C56" s="63"/>
      <c r="D56" s="63"/>
      <c r="E56" s="63"/>
      <c r="G56" s="13" t="s">
        <v>49</v>
      </c>
      <c r="H56" s="46" t="s">
        <v>93</v>
      </c>
      <c r="I56" s="76"/>
    </row>
    <row r="57" spans="1:9" ht="15.75" thickBot="1" x14ac:dyDescent="0.3">
      <c r="G57" s="13" t="s">
        <v>48</v>
      </c>
      <c r="H57" s="46" t="s">
        <v>93</v>
      </c>
      <c r="I57" s="76"/>
    </row>
    <row r="58" spans="1:9" ht="15.75" thickBot="1" x14ac:dyDescent="0.3">
      <c r="B58" s="62" t="s">
        <v>51</v>
      </c>
      <c r="C58" s="62"/>
      <c r="D58" s="62"/>
      <c r="G58" s="18" t="s">
        <v>63</v>
      </c>
      <c r="H58" s="46" t="s">
        <v>103</v>
      </c>
      <c r="I58" s="76"/>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x14ac:dyDescent="0.25">
      <c r="A66" s="58" t="s">
        <v>131</v>
      </c>
      <c r="B66" s="58"/>
      <c r="C66" s="58"/>
      <c r="D66" s="58"/>
      <c r="E66" s="58"/>
      <c r="F66" s="58"/>
      <c r="G66" s="58"/>
      <c r="H66" s="58"/>
    </row>
    <row r="67" spans="1:15" x14ac:dyDescent="0.25">
      <c r="A67" s="58"/>
      <c r="B67" s="58"/>
      <c r="C67" s="58"/>
      <c r="D67" s="58"/>
      <c r="E67" s="58"/>
      <c r="F67" s="58"/>
      <c r="G67" s="58"/>
      <c r="H67" s="58"/>
    </row>
    <row r="68" spans="1:15" x14ac:dyDescent="0.25">
      <c r="A68" s="58"/>
      <c r="B68" s="58"/>
      <c r="C68" s="58"/>
      <c r="D68" s="58"/>
      <c r="E68" s="58"/>
      <c r="F68" s="58"/>
      <c r="G68" s="58"/>
      <c r="H68" s="58"/>
    </row>
    <row r="69" spans="1:15" x14ac:dyDescent="0.25">
      <c r="A69" s="58"/>
      <c r="B69" s="58"/>
      <c r="C69" s="58"/>
      <c r="D69" s="58"/>
      <c r="E69" s="58"/>
      <c r="F69" s="58"/>
      <c r="G69" s="58"/>
      <c r="H69" s="58"/>
    </row>
    <row r="73" spans="1:15" x14ac:dyDescent="0.25">
      <c r="A73" s="56" t="s">
        <v>157</v>
      </c>
      <c r="B73" s="56"/>
      <c r="C73" s="56"/>
      <c r="D73" s="58" t="s">
        <v>161</v>
      </c>
      <c r="E73" s="58"/>
      <c r="F73" s="58"/>
      <c r="G73" s="59" t="s">
        <v>159</v>
      </c>
      <c r="H73" s="59"/>
      <c r="I73" s="59"/>
      <c r="J73" s="56" t="s">
        <v>162</v>
      </c>
      <c r="K73" s="56"/>
      <c r="L73" s="56"/>
      <c r="M73" s="56" t="s">
        <v>164</v>
      </c>
      <c r="N73" s="56"/>
      <c r="O73" s="56"/>
    </row>
    <row r="74" spans="1:15" x14ac:dyDescent="0.25">
      <c r="A74" s="56"/>
      <c r="B74" s="56"/>
      <c r="C74" s="56"/>
      <c r="D74" s="58"/>
      <c r="E74" s="58"/>
      <c r="F74" s="58"/>
      <c r="G74" s="59"/>
      <c r="H74" s="59"/>
      <c r="I74" s="59"/>
      <c r="J74" s="56"/>
      <c r="K74" s="56"/>
      <c r="L74" s="56"/>
      <c r="M74" s="56"/>
      <c r="N74" s="56"/>
      <c r="O74" s="56"/>
    </row>
    <row r="75" spans="1:15" x14ac:dyDescent="0.25">
      <c r="A75" s="57" t="s">
        <v>158</v>
      </c>
      <c r="B75" s="57"/>
      <c r="C75" s="57"/>
      <c r="D75" s="57" t="s">
        <v>158</v>
      </c>
      <c r="E75" s="57"/>
      <c r="F75" s="57"/>
      <c r="G75" s="60" t="s">
        <v>160</v>
      </c>
      <c r="H75" s="60"/>
      <c r="I75" s="60"/>
      <c r="J75" s="57" t="s">
        <v>163</v>
      </c>
      <c r="K75" s="57"/>
      <c r="L75" s="57"/>
      <c r="M75" s="57" t="s">
        <v>165</v>
      </c>
      <c r="N75" s="57"/>
      <c r="O75" s="57"/>
    </row>
  </sheetData>
  <mergeCells count="70">
    <mergeCell ref="G43:H45"/>
    <mergeCell ref="C46:D46"/>
    <mergeCell ref="C47:D47"/>
    <mergeCell ref="C48:D48"/>
    <mergeCell ref="C49:D49"/>
    <mergeCell ref="A43:D45"/>
    <mergeCell ref="A66:H69"/>
    <mergeCell ref="C50:D50"/>
    <mergeCell ref="B52:D52"/>
    <mergeCell ref="A54:B54"/>
    <mergeCell ref="C54:D54"/>
    <mergeCell ref="A55:B56"/>
    <mergeCell ref="C55:D56"/>
    <mergeCell ref="E55:E56"/>
    <mergeCell ref="B58:D58"/>
    <mergeCell ref="B59:D59"/>
    <mergeCell ref="B60:D60"/>
    <mergeCell ref="B61:D61"/>
    <mergeCell ref="B65:C65"/>
    <mergeCell ref="A24:D25"/>
    <mergeCell ref="G24:H25"/>
    <mergeCell ref="G40:H41"/>
    <mergeCell ref="C26:D26"/>
    <mergeCell ref="A28:D29"/>
    <mergeCell ref="G28:H29"/>
    <mergeCell ref="C30:D30"/>
    <mergeCell ref="A32:D33"/>
    <mergeCell ref="G32:H33"/>
    <mergeCell ref="C34:D34"/>
    <mergeCell ref="C35:D35"/>
    <mergeCell ref="C36:D36"/>
    <mergeCell ref="B38:D38"/>
    <mergeCell ref="A40:D41"/>
    <mergeCell ref="I8:J8"/>
    <mergeCell ref="I9:J9"/>
    <mergeCell ref="E8:F8"/>
    <mergeCell ref="G8:H8"/>
    <mergeCell ref="A16:H19"/>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5:I58"/>
    <mergeCell ref="A11:H11"/>
    <mergeCell ref="E9:F9"/>
    <mergeCell ref="G9:H9"/>
    <mergeCell ref="I10:I11"/>
    <mergeCell ref="I12:I13"/>
    <mergeCell ref="G53:H54"/>
    <mergeCell ref="I53:I54"/>
    <mergeCell ref="B15:C15"/>
    <mergeCell ref="A9:B9"/>
    <mergeCell ref="C9:D9"/>
    <mergeCell ref="A12:B12"/>
    <mergeCell ref="A13:B13"/>
    <mergeCell ref="A21:H21"/>
    <mergeCell ref="B22:C22"/>
    <mergeCell ref="G22:H22"/>
  </mergeCells>
  <pageMargins left="0.7" right="0.7" top="0.75" bottom="0.75" header="0.3" footer="0.3"/>
  <pageSetup paperSize="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opLeftCell="A2" zoomScale="90" zoomScaleNormal="90" workbookViewId="0">
      <selection activeCell="A6" sqref="A6:C6"/>
    </sheetView>
  </sheetViews>
  <sheetFormatPr baseColWidth="10" defaultRowHeight="15" x14ac:dyDescent="0.25"/>
  <cols>
    <col min="4" max="4" width="13.140625" bestFit="1" customWidth="1"/>
    <col min="6" max="6" width="20" bestFit="1" customWidth="1"/>
    <col min="7" max="7" width="13" bestFit="1" customWidth="1"/>
    <col min="8" max="8" width="13.28515625" customWidth="1"/>
    <col min="9" max="9" width="18.28515625" customWidth="1"/>
  </cols>
  <sheetData>
    <row r="1" spans="1:11" x14ac:dyDescent="0.25">
      <c r="B1" s="84" t="s">
        <v>69</v>
      </c>
      <c r="C1" s="84"/>
      <c r="D1" s="84"/>
      <c r="E1" s="84"/>
      <c r="F1" s="84"/>
      <c r="G1" s="84"/>
    </row>
    <row r="2" spans="1:11" x14ac:dyDescent="0.25">
      <c r="B2" s="97" t="s">
        <v>70</v>
      </c>
      <c r="C2" s="97"/>
      <c r="D2" s="97"/>
      <c r="E2" s="97"/>
      <c r="F2" s="97"/>
      <c r="G2" s="97"/>
    </row>
    <row r="3" spans="1:11" x14ac:dyDescent="0.25">
      <c r="B3" s="97"/>
      <c r="C3" s="97"/>
      <c r="D3" s="97"/>
      <c r="E3" s="97"/>
      <c r="F3" s="97"/>
      <c r="G3" s="97"/>
    </row>
    <row r="4" spans="1:11" x14ac:dyDescent="0.25">
      <c r="B4" s="19"/>
      <c r="C4" s="19"/>
      <c r="D4" s="19"/>
      <c r="E4" s="19"/>
      <c r="F4" s="19"/>
      <c r="G4" s="19"/>
    </row>
    <row r="5" spans="1:11" x14ac:dyDescent="0.25">
      <c r="A5" s="73" t="s">
        <v>18</v>
      </c>
      <c r="B5" s="73"/>
      <c r="C5" s="73"/>
      <c r="D5" s="12" t="s">
        <v>9</v>
      </c>
      <c r="E5" s="12" t="s">
        <v>65</v>
      </c>
      <c r="F5" s="12" t="s">
        <v>19</v>
      </c>
      <c r="G5" s="12" t="s">
        <v>2</v>
      </c>
      <c r="H5" s="73" t="s">
        <v>3</v>
      </c>
      <c r="I5" s="73"/>
      <c r="K5" s="28"/>
    </row>
    <row r="6" spans="1:11" x14ac:dyDescent="0.25">
      <c r="A6" s="57" t="s">
        <v>78</v>
      </c>
      <c r="B6" s="57"/>
      <c r="C6" s="57"/>
      <c r="D6" s="25">
        <v>30238781</v>
      </c>
      <c r="E6" s="25" t="s">
        <v>74</v>
      </c>
      <c r="F6" s="14" t="s">
        <v>104</v>
      </c>
      <c r="G6" s="25">
        <v>34</v>
      </c>
      <c r="H6" s="63" t="s">
        <v>79</v>
      </c>
      <c r="I6" s="63"/>
    </row>
    <row r="7" spans="1:11" x14ac:dyDescent="0.25">
      <c r="A7" s="16"/>
      <c r="B7" s="16"/>
      <c r="C7" s="16"/>
      <c r="D7" s="17"/>
      <c r="E7" s="17"/>
      <c r="F7" s="17"/>
      <c r="G7" s="17"/>
      <c r="H7" s="17"/>
    </row>
    <row r="8" spans="1:11" ht="15.75" thickBot="1" x14ac:dyDescent="0.3">
      <c r="A8" s="78" t="s">
        <v>66</v>
      </c>
      <c r="B8" s="78"/>
      <c r="C8" s="78" t="s">
        <v>67</v>
      </c>
      <c r="D8" s="78"/>
      <c r="E8" s="57" t="s">
        <v>6</v>
      </c>
      <c r="F8" s="57"/>
      <c r="G8" s="71" t="s">
        <v>167</v>
      </c>
      <c r="H8" s="71"/>
      <c r="I8" s="78" t="s">
        <v>110</v>
      </c>
      <c r="J8" s="78"/>
    </row>
    <row r="9" spans="1:11" ht="19.5" thickBot="1" x14ac:dyDescent="0.3">
      <c r="A9" s="57">
        <v>67.599999999999994</v>
      </c>
      <c r="B9" s="57"/>
      <c r="C9" s="57">
        <v>1.56</v>
      </c>
      <c r="D9" s="57"/>
      <c r="E9" s="69">
        <f>A9/(C9*C9)</f>
        <v>27.777777777777771</v>
      </c>
      <c r="F9" s="70"/>
      <c r="G9" s="72" t="s">
        <v>156</v>
      </c>
      <c r="H9" s="72"/>
      <c r="I9" s="121" t="s">
        <v>80</v>
      </c>
      <c r="J9" s="63"/>
    </row>
    <row r="10" spans="1:11" x14ac:dyDescent="0.25">
      <c r="I10" s="114" t="s">
        <v>166</v>
      </c>
    </row>
    <row r="11" spans="1:11" ht="15.75" thickBot="1" x14ac:dyDescent="0.3">
      <c r="A11" s="73" t="s">
        <v>25</v>
      </c>
      <c r="B11" s="73"/>
      <c r="C11" s="73"/>
      <c r="D11" s="73"/>
      <c r="E11" s="73"/>
      <c r="F11" s="73"/>
      <c r="G11" s="73"/>
      <c r="H11" s="73"/>
      <c r="I11" s="115"/>
    </row>
    <row r="12" spans="1:11" ht="15.75" thickBot="1" x14ac:dyDescent="0.3">
      <c r="A12" s="85" t="s">
        <v>20</v>
      </c>
      <c r="B12" s="85"/>
      <c r="C12" s="5" t="s">
        <v>22</v>
      </c>
      <c r="D12" s="25">
        <v>16.600000000000001</v>
      </c>
      <c r="E12" s="5" t="s">
        <v>17</v>
      </c>
      <c r="F12" s="25">
        <v>11.5</v>
      </c>
      <c r="G12" s="5" t="s">
        <v>23</v>
      </c>
      <c r="H12" s="53">
        <f>+AVERAGE(D12,F12)</f>
        <v>14.05</v>
      </c>
      <c r="I12" s="72" t="s">
        <v>156</v>
      </c>
    </row>
    <row r="13" spans="1:11" ht="15.75" thickBot="1" x14ac:dyDescent="0.3">
      <c r="A13" s="85" t="s">
        <v>21</v>
      </c>
      <c r="B13" s="85"/>
      <c r="C13" s="5" t="s">
        <v>22</v>
      </c>
      <c r="D13" s="25">
        <v>17.8</v>
      </c>
      <c r="E13" s="5" t="s">
        <v>17</v>
      </c>
      <c r="F13" s="25">
        <v>18.899999999999999</v>
      </c>
      <c r="G13" s="5" t="s">
        <v>23</v>
      </c>
      <c r="H13" s="53">
        <f>+AVERAGE(D13,F13)</f>
        <v>18.350000000000001</v>
      </c>
      <c r="I13" s="72"/>
    </row>
    <row r="14" spans="1:11" x14ac:dyDescent="0.25">
      <c r="A14" s="7"/>
      <c r="B14" s="7"/>
      <c r="C14" s="7"/>
      <c r="D14" s="7"/>
      <c r="E14" s="7"/>
      <c r="F14" s="7"/>
      <c r="G14" s="7"/>
      <c r="H14" s="7"/>
    </row>
    <row r="15" spans="1:11" x14ac:dyDescent="0.25">
      <c r="A15" s="6"/>
      <c r="B15" s="89" t="s">
        <v>24</v>
      </c>
      <c r="C15" s="89"/>
      <c r="D15" s="6"/>
      <c r="E15" s="6"/>
      <c r="F15" s="6"/>
      <c r="G15" s="6"/>
      <c r="H15" s="6"/>
    </row>
    <row r="16" spans="1:11" x14ac:dyDescent="0.25">
      <c r="A16" s="58" t="s">
        <v>132</v>
      </c>
      <c r="B16" s="58"/>
      <c r="C16" s="58"/>
      <c r="D16" s="58"/>
      <c r="E16" s="58"/>
      <c r="F16" s="58"/>
      <c r="G16" s="58"/>
      <c r="H16" s="58"/>
    </row>
    <row r="17" spans="1:8" x14ac:dyDescent="0.25">
      <c r="A17" s="58"/>
      <c r="B17" s="58"/>
      <c r="C17" s="58"/>
      <c r="D17" s="58"/>
      <c r="E17" s="58"/>
      <c r="F17" s="58"/>
      <c r="G17" s="58"/>
      <c r="H17" s="58"/>
    </row>
    <row r="18" spans="1:8" x14ac:dyDescent="0.25">
      <c r="A18" s="58"/>
      <c r="B18" s="58"/>
      <c r="C18" s="58"/>
      <c r="D18" s="58"/>
      <c r="E18" s="58"/>
      <c r="F18" s="58"/>
      <c r="G18" s="58"/>
      <c r="H18" s="58"/>
    </row>
    <row r="19" spans="1:8" x14ac:dyDescent="0.25">
      <c r="A19" s="58"/>
      <c r="B19" s="58"/>
      <c r="C19" s="58"/>
      <c r="D19" s="58"/>
      <c r="E19" s="58"/>
      <c r="F19" s="58"/>
      <c r="G19" s="58"/>
      <c r="H19" s="58"/>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77"/>
    </row>
    <row r="30" spans="1:8" ht="19.5" thickBot="1" x14ac:dyDescent="0.3">
      <c r="C30" s="90" t="s">
        <v>28</v>
      </c>
      <c r="D30" s="90"/>
      <c r="H30" s="49" t="s">
        <v>154</v>
      </c>
    </row>
    <row r="32" spans="1:8" x14ac:dyDescent="0.25">
      <c r="A32" s="58" t="s">
        <v>31</v>
      </c>
      <c r="B32" s="58"/>
      <c r="C32" s="58"/>
      <c r="D32" s="58"/>
      <c r="G32" s="63">
        <v>2</v>
      </c>
      <c r="H32" s="63"/>
    </row>
    <row r="33" spans="1:8" ht="15.75" thickBot="1" x14ac:dyDescent="0.3">
      <c r="A33" s="58"/>
      <c r="B33" s="58"/>
      <c r="C33" s="100"/>
      <c r="D33" s="100"/>
      <c r="F33" s="17"/>
      <c r="G33" s="63"/>
      <c r="H33" s="77"/>
    </row>
    <row r="34" spans="1:8" ht="19.5" thickBot="1" x14ac:dyDescent="0.3">
      <c r="C34" s="90" t="s">
        <v>33</v>
      </c>
      <c r="D34" s="90"/>
      <c r="H34" s="49" t="s">
        <v>154</v>
      </c>
    </row>
    <row r="35" spans="1:8" x14ac:dyDescent="0.25">
      <c r="A35" s="84" t="s">
        <v>168</v>
      </c>
      <c r="B35" s="116"/>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63">
        <v>10.09</v>
      </c>
      <c r="H40" s="63"/>
    </row>
    <row r="41" spans="1:8" x14ac:dyDescent="0.25">
      <c r="A41" s="56"/>
      <c r="B41" s="56"/>
      <c r="C41" s="56"/>
      <c r="D41" s="56"/>
      <c r="G41" s="63"/>
      <c r="H41" s="63"/>
    </row>
    <row r="43" spans="1:8" x14ac:dyDescent="0.25">
      <c r="A43" s="56" t="s">
        <v>37</v>
      </c>
      <c r="B43" s="56"/>
      <c r="C43" s="56"/>
      <c r="D43" s="56"/>
      <c r="G43" s="63">
        <v>4</v>
      </c>
      <c r="H43" s="63"/>
    </row>
    <row r="44" spans="1:8" x14ac:dyDescent="0.25">
      <c r="A44" s="56"/>
      <c r="B44" s="56"/>
      <c r="C44" s="56"/>
      <c r="D44" s="56"/>
      <c r="G44" s="63"/>
      <c r="H44" s="63"/>
    </row>
    <row r="45" spans="1:8" ht="15.75" thickBot="1" x14ac:dyDescent="0.3">
      <c r="A45" s="56"/>
      <c r="B45" s="56"/>
      <c r="C45" s="56"/>
      <c r="D45" s="56"/>
      <c r="G45" s="63"/>
      <c r="H45" s="77"/>
    </row>
    <row r="46" spans="1:8" ht="19.5" thickBot="1" x14ac:dyDescent="0.3">
      <c r="C46" s="79" t="s">
        <v>38</v>
      </c>
      <c r="D46" s="79"/>
      <c r="H46" s="49" t="s">
        <v>154</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x14ac:dyDescent="0.25">
      <c r="G53" s="64" t="s">
        <v>46</v>
      </c>
      <c r="H53" s="65"/>
      <c r="I53" s="102" t="s">
        <v>155</v>
      </c>
    </row>
    <row r="54" spans="1:9" ht="15.75" thickBot="1" x14ac:dyDescent="0.3">
      <c r="A54" s="83" t="s">
        <v>44</v>
      </c>
      <c r="B54" s="83"/>
      <c r="C54" s="84" t="s">
        <v>45</v>
      </c>
      <c r="D54" s="84"/>
      <c r="E54" s="10" t="s">
        <v>29</v>
      </c>
      <c r="G54" s="66"/>
      <c r="H54" s="67"/>
      <c r="I54" s="112"/>
    </row>
    <row r="55" spans="1:9" ht="15.75" thickBot="1" x14ac:dyDescent="0.3">
      <c r="A55" s="63">
        <v>4.2699999999999996</v>
      </c>
      <c r="B55" s="63"/>
      <c r="C55" s="63">
        <f>4/A55</f>
        <v>0.93676814988290402</v>
      </c>
      <c r="D55" s="63"/>
      <c r="E55" s="63">
        <v>4</v>
      </c>
      <c r="G55" s="48" t="s">
        <v>47</v>
      </c>
      <c r="H55" s="54" t="s">
        <v>93</v>
      </c>
      <c r="I55" s="76" t="s">
        <v>154</v>
      </c>
    </row>
    <row r="56" spans="1:9" ht="15.75" thickBot="1" x14ac:dyDescent="0.3">
      <c r="A56" s="63"/>
      <c r="B56" s="63"/>
      <c r="C56" s="63"/>
      <c r="D56" s="63"/>
      <c r="E56" s="63"/>
      <c r="G56" s="13" t="s">
        <v>49</v>
      </c>
      <c r="H56" s="46" t="s">
        <v>93</v>
      </c>
      <c r="I56" s="76"/>
    </row>
    <row r="57" spans="1:9" ht="15.75" thickBot="1" x14ac:dyDescent="0.3">
      <c r="G57" s="13" t="s">
        <v>48</v>
      </c>
      <c r="H57" s="46" t="s">
        <v>93</v>
      </c>
      <c r="I57" s="76"/>
    </row>
    <row r="58" spans="1:9" ht="15.75" thickBot="1" x14ac:dyDescent="0.3">
      <c r="B58" s="62" t="s">
        <v>51</v>
      </c>
      <c r="C58" s="62"/>
      <c r="D58" s="62"/>
      <c r="G58" s="18" t="s">
        <v>63</v>
      </c>
      <c r="H58" s="53" t="s">
        <v>94</v>
      </c>
      <c r="I58" s="76"/>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x14ac:dyDescent="0.25">
      <c r="A66" s="58" t="s">
        <v>131</v>
      </c>
      <c r="B66" s="58"/>
      <c r="C66" s="58"/>
      <c r="D66" s="58"/>
      <c r="E66" s="58"/>
      <c r="F66" s="58"/>
      <c r="G66" s="58"/>
      <c r="H66" s="58"/>
    </row>
    <row r="67" spans="1:15" x14ac:dyDescent="0.25">
      <c r="A67" s="58"/>
      <c r="B67" s="58"/>
      <c r="C67" s="58"/>
      <c r="D67" s="58"/>
      <c r="E67" s="58"/>
      <c r="F67" s="58"/>
      <c r="G67" s="58"/>
      <c r="H67" s="58"/>
    </row>
    <row r="68" spans="1:15" x14ac:dyDescent="0.25">
      <c r="A68" s="58"/>
      <c r="B68" s="58"/>
      <c r="C68" s="58"/>
      <c r="D68" s="58"/>
      <c r="E68" s="58"/>
      <c r="F68" s="58"/>
      <c r="G68" s="58"/>
      <c r="H68" s="58"/>
    </row>
    <row r="69" spans="1:15" x14ac:dyDescent="0.25">
      <c r="A69" s="58"/>
      <c r="B69" s="58"/>
      <c r="C69" s="58"/>
      <c r="D69" s="58"/>
      <c r="E69" s="58"/>
      <c r="F69" s="58"/>
      <c r="G69" s="58"/>
      <c r="H69" s="58"/>
    </row>
    <row r="73" spans="1:15" x14ac:dyDescent="0.25">
      <c r="A73" s="56" t="s">
        <v>157</v>
      </c>
      <c r="B73" s="56"/>
      <c r="C73" s="56"/>
      <c r="D73" s="58" t="s">
        <v>161</v>
      </c>
      <c r="E73" s="58"/>
      <c r="F73" s="58"/>
      <c r="G73" s="74" t="s">
        <v>159</v>
      </c>
      <c r="H73" s="74"/>
      <c r="I73" s="74"/>
      <c r="J73" s="109" t="s">
        <v>162</v>
      </c>
      <c r="K73" s="109"/>
      <c r="L73" s="109"/>
      <c r="M73" s="56" t="s">
        <v>164</v>
      </c>
      <c r="N73" s="56"/>
      <c r="O73" s="56"/>
    </row>
    <row r="74" spans="1:15" x14ac:dyDescent="0.25">
      <c r="A74" s="56"/>
      <c r="B74" s="56"/>
      <c r="C74" s="56"/>
      <c r="D74" s="58"/>
      <c r="E74" s="58"/>
      <c r="F74" s="58"/>
      <c r="G74" s="74"/>
      <c r="H74" s="74"/>
      <c r="I74" s="74"/>
      <c r="J74" s="109"/>
      <c r="K74" s="109"/>
      <c r="L74" s="109"/>
      <c r="M74" s="56"/>
      <c r="N74" s="56"/>
      <c r="O74" s="56"/>
    </row>
    <row r="75" spans="1:15" x14ac:dyDescent="0.25">
      <c r="A75" s="57" t="s">
        <v>158</v>
      </c>
      <c r="B75" s="57"/>
      <c r="C75" s="57"/>
      <c r="D75" s="57" t="s">
        <v>158</v>
      </c>
      <c r="E75" s="57"/>
      <c r="F75" s="57"/>
      <c r="G75" s="113" t="s">
        <v>160</v>
      </c>
      <c r="H75" s="113"/>
      <c r="I75" s="113"/>
      <c r="J75" s="107" t="s">
        <v>163</v>
      </c>
      <c r="K75" s="107"/>
      <c r="L75" s="107"/>
      <c r="M75" s="57" t="s">
        <v>165</v>
      </c>
      <c r="N75" s="57"/>
      <c r="O75" s="57"/>
    </row>
  </sheetData>
  <mergeCells count="73">
    <mergeCell ref="G43:H45"/>
    <mergeCell ref="C46:D46"/>
    <mergeCell ref="C47:D47"/>
    <mergeCell ref="C48:D48"/>
    <mergeCell ref="C49:D49"/>
    <mergeCell ref="A43:D45"/>
    <mergeCell ref="A66:H69"/>
    <mergeCell ref="C50:D50"/>
    <mergeCell ref="B52:D52"/>
    <mergeCell ref="A54:B54"/>
    <mergeCell ref="C54:D54"/>
    <mergeCell ref="A55:B56"/>
    <mergeCell ref="C55:D56"/>
    <mergeCell ref="E55:E56"/>
    <mergeCell ref="B58:D58"/>
    <mergeCell ref="B59:D59"/>
    <mergeCell ref="B60:D60"/>
    <mergeCell ref="B61:D61"/>
    <mergeCell ref="B65:C65"/>
    <mergeCell ref="G53:H54"/>
    <mergeCell ref="A24:D25"/>
    <mergeCell ref="G24:H25"/>
    <mergeCell ref="G40:H41"/>
    <mergeCell ref="C26:D26"/>
    <mergeCell ref="A28:D29"/>
    <mergeCell ref="G28:H29"/>
    <mergeCell ref="C30:D30"/>
    <mergeCell ref="A32:D33"/>
    <mergeCell ref="G32:H33"/>
    <mergeCell ref="C34:D34"/>
    <mergeCell ref="C35:D35"/>
    <mergeCell ref="C36:D36"/>
    <mergeCell ref="B38:D38"/>
    <mergeCell ref="A40:D41"/>
    <mergeCell ref="A35:B35"/>
    <mergeCell ref="I10:I11"/>
    <mergeCell ref="I12:I13"/>
    <mergeCell ref="A16:H19"/>
    <mergeCell ref="A21:H21"/>
    <mergeCell ref="B22:C22"/>
    <mergeCell ref="G22:H22"/>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3:I54"/>
    <mergeCell ref="I55:I58"/>
    <mergeCell ref="A11:H11"/>
    <mergeCell ref="H5:I5"/>
    <mergeCell ref="H6:I6"/>
    <mergeCell ref="E8:F8"/>
    <mergeCell ref="G8:H8"/>
    <mergeCell ref="E9:F9"/>
    <mergeCell ref="G9:H9"/>
    <mergeCell ref="B15:C15"/>
    <mergeCell ref="A9:B9"/>
    <mergeCell ref="C9:D9"/>
    <mergeCell ref="A12:B12"/>
    <mergeCell ref="A13:B13"/>
    <mergeCell ref="I8:J8"/>
    <mergeCell ref="I9:J9"/>
  </mergeCells>
  <hyperlinks>
    <hyperlink ref="I9" r:id="rId1"/>
  </hyperlinks>
  <pageMargins left="0.7" right="0.7" top="0.75" bottom="0.75" header="0.3" footer="0.3"/>
  <pageSetup paperSize="3"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activeCell="A6" sqref="A6:C6"/>
    </sheetView>
  </sheetViews>
  <sheetFormatPr baseColWidth="10" defaultRowHeight="15" x14ac:dyDescent="0.25"/>
  <cols>
    <col min="4" max="4" width="13.140625" bestFit="1" customWidth="1"/>
    <col min="6" max="6" width="20" bestFit="1" customWidth="1"/>
    <col min="7" max="7" width="13" bestFit="1" customWidth="1"/>
    <col min="8" max="8" width="12.7109375" bestFit="1" customWidth="1"/>
    <col min="9" max="9" width="18" customWidth="1"/>
    <col min="10" max="10" width="14" customWidth="1"/>
  </cols>
  <sheetData>
    <row r="1" spans="1:10" x14ac:dyDescent="0.25">
      <c r="B1" s="84" t="s">
        <v>69</v>
      </c>
      <c r="C1" s="84"/>
      <c r="D1" s="84"/>
      <c r="E1" s="84"/>
      <c r="F1" s="84"/>
      <c r="G1" s="84"/>
    </row>
    <row r="2" spans="1:10" x14ac:dyDescent="0.25">
      <c r="B2" s="97" t="s">
        <v>70</v>
      </c>
      <c r="C2" s="97"/>
      <c r="D2" s="97"/>
      <c r="E2" s="97"/>
      <c r="F2" s="97"/>
      <c r="G2" s="97"/>
    </row>
    <row r="3" spans="1:10" x14ac:dyDescent="0.25">
      <c r="B3" s="97"/>
      <c r="C3" s="97"/>
      <c r="D3" s="97"/>
      <c r="E3" s="97"/>
      <c r="F3" s="97"/>
      <c r="G3" s="97"/>
    </row>
    <row r="4" spans="1:10" x14ac:dyDescent="0.25">
      <c r="B4" s="19"/>
      <c r="C4" s="19"/>
      <c r="D4" s="19"/>
      <c r="E4" s="19"/>
      <c r="F4" s="19"/>
      <c r="G4" s="19"/>
      <c r="J4" s="17"/>
    </row>
    <row r="5" spans="1:10" x14ac:dyDescent="0.25">
      <c r="A5" s="73" t="s">
        <v>18</v>
      </c>
      <c r="B5" s="73"/>
      <c r="C5" s="73"/>
      <c r="D5" s="12" t="s">
        <v>9</v>
      </c>
      <c r="E5" s="12" t="s">
        <v>65</v>
      </c>
      <c r="F5" s="12" t="s">
        <v>19</v>
      </c>
      <c r="G5" s="12" t="s">
        <v>2</v>
      </c>
      <c r="H5" s="12" t="s">
        <v>3</v>
      </c>
      <c r="J5" s="28"/>
    </row>
    <row r="6" spans="1:10" x14ac:dyDescent="0.25">
      <c r="A6" s="57" t="s">
        <v>81</v>
      </c>
      <c r="B6" s="57"/>
      <c r="C6" s="57"/>
      <c r="D6" s="25">
        <v>10124288</v>
      </c>
      <c r="E6" s="25" t="s">
        <v>129</v>
      </c>
      <c r="F6" s="14" t="s">
        <v>105</v>
      </c>
      <c r="G6" s="25">
        <v>45</v>
      </c>
      <c r="H6" s="25" t="s">
        <v>82</v>
      </c>
      <c r="J6" s="17"/>
    </row>
    <row r="7" spans="1:10" x14ac:dyDescent="0.25">
      <c r="A7" s="16"/>
      <c r="B7" s="16"/>
      <c r="C7" s="16"/>
      <c r="D7" s="17"/>
      <c r="E7" s="17"/>
      <c r="F7" s="17"/>
      <c r="G7" s="17"/>
      <c r="H7" s="17"/>
    </row>
    <row r="8" spans="1:10" ht="15.75" thickBot="1" x14ac:dyDescent="0.3">
      <c r="A8" s="78" t="s">
        <v>66</v>
      </c>
      <c r="B8" s="78"/>
      <c r="C8" s="78" t="s">
        <v>67</v>
      </c>
      <c r="D8" s="78"/>
      <c r="E8" s="57" t="s">
        <v>6</v>
      </c>
      <c r="F8" s="57"/>
      <c r="G8" s="71" t="s">
        <v>167</v>
      </c>
      <c r="H8" s="71"/>
      <c r="I8" s="78" t="s">
        <v>110</v>
      </c>
      <c r="J8" s="78"/>
    </row>
    <row r="9" spans="1:10" ht="19.5" thickBot="1" x14ac:dyDescent="0.35">
      <c r="A9" s="57">
        <v>64</v>
      </c>
      <c r="B9" s="57"/>
      <c r="C9" s="57">
        <v>1.55</v>
      </c>
      <c r="D9" s="57"/>
      <c r="E9" s="69">
        <f>A9/(C9*C9)</f>
        <v>26.638917793964616</v>
      </c>
      <c r="F9" s="70"/>
      <c r="G9" s="110" t="s">
        <v>156</v>
      </c>
      <c r="H9" s="110"/>
      <c r="I9" s="121" t="s">
        <v>83</v>
      </c>
      <c r="J9" s="63"/>
    </row>
    <row r="10" spans="1:10" x14ac:dyDescent="0.25">
      <c r="I10" s="74" t="s">
        <v>153</v>
      </c>
    </row>
    <row r="11" spans="1:10" ht="15.75" thickBot="1" x14ac:dyDescent="0.3">
      <c r="A11" s="73" t="s">
        <v>25</v>
      </c>
      <c r="B11" s="73"/>
      <c r="C11" s="73"/>
      <c r="D11" s="73"/>
      <c r="E11" s="73"/>
      <c r="F11" s="73"/>
      <c r="G11" s="73"/>
      <c r="H11" s="73"/>
      <c r="I11" s="75"/>
    </row>
    <row r="12" spans="1:10" ht="15.75" thickBot="1" x14ac:dyDescent="0.3">
      <c r="A12" s="85" t="s">
        <v>20</v>
      </c>
      <c r="B12" s="85"/>
      <c r="C12" s="5" t="s">
        <v>22</v>
      </c>
      <c r="D12" s="25">
        <v>29.1</v>
      </c>
      <c r="E12" s="5" t="s">
        <v>17</v>
      </c>
      <c r="F12" s="25">
        <v>26.9</v>
      </c>
      <c r="G12" s="5" t="s">
        <v>23</v>
      </c>
      <c r="H12" s="53">
        <f>+AVERAGE(D12,F12)</f>
        <v>28</v>
      </c>
      <c r="I12" s="76" t="s">
        <v>154</v>
      </c>
    </row>
    <row r="13" spans="1:10" ht="15.75" thickBot="1" x14ac:dyDescent="0.3">
      <c r="A13" s="85" t="s">
        <v>21</v>
      </c>
      <c r="B13" s="85"/>
      <c r="C13" s="5" t="s">
        <v>22</v>
      </c>
      <c r="D13" s="25">
        <v>29.9</v>
      </c>
      <c r="E13" s="5" t="s">
        <v>17</v>
      </c>
      <c r="F13" s="25">
        <v>30.7</v>
      </c>
      <c r="G13" s="5" t="s">
        <v>23</v>
      </c>
      <c r="H13" s="53">
        <f>+AVERAGE(D13,F13)</f>
        <v>30.299999999999997</v>
      </c>
      <c r="I13" s="76"/>
    </row>
    <row r="14" spans="1:10" x14ac:dyDescent="0.25">
      <c r="A14" s="7"/>
      <c r="B14" s="7"/>
      <c r="C14" s="7"/>
      <c r="D14" s="7"/>
      <c r="E14" s="7"/>
      <c r="F14" s="7"/>
      <c r="G14" s="7"/>
      <c r="H14" s="7"/>
    </row>
    <row r="15" spans="1:10" x14ac:dyDescent="0.25">
      <c r="A15" s="6"/>
      <c r="B15" s="89" t="s">
        <v>24</v>
      </c>
      <c r="C15" s="89"/>
      <c r="D15" s="6"/>
      <c r="E15" s="6"/>
      <c r="F15" s="6"/>
      <c r="G15" s="6"/>
      <c r="H15" s="6"/>
    </row>
    <row r="16" spans="1:10" x14ac:dyDescent="0.25">
      <c r="A16" s="58" t="s">
        <v>133</v>
      </c>
      <c r="B16" s="58"/>
      <c r="C16" s="58"/>
      <c r="D16" s="58"/>
      <c r="E16" s="58"/>
      <c r="F16" s="58"/>
      <c r="G16" s="58"/>
      <c r="H16" s="58"/>
    </row>
    <row r="17" spans="1:8" x14ac:dyDescent="0.25">
      <c r="A17" s="58"/>
      <c r="B17" s="58"/>
      <c r="C17" s="58"/>
      <c r="D17" s="58"/>
      <c r="E17" s="58"/>
      <c r="F17" s="58"/>
      <c r="G17" s="58"/>
      <c r="H17" s="58"/>
    </row>
    <row r="18" spans="1:8" x14ac:dyDescent="0.25">
      <c r="A18" s="58"/>
      <c r="B18" s="58"/>
      <c r="C18" s="58"/>
      <c r="D18" s="58"/>
      <c r="E18" s="58"/>
      <c r="F18" s="58"/>
      <c r="G18" s="58"/>
      <c r="H18" s="58"/>
    </row>
    <row r="19" spans="1:8" x14ac:dyDescent="0.25">
      <c r="A19" s="58"/>
      <c r="B19" s="58"/>
      <c r="C19" s="58"/>
      <c r="D19" s="58"/>
      <c r="E19" s="58"/>
      <c r="F19" s="58"/>
      <c r="G19" s="58"/>
      <c r="H19" s="58"/>
    </row>
    <row r="21" spans="1:8" ht="15.75" thickBot="1" x14ac:dyDescent="0.3">
      <c r="A21" s="83" t="s">
        <v>26</v>
      </c>
      <c r="B21" s="83"/>
      <c r="C21" s="83"/>
      <c r="D21" s="83"/>
      <c r="E21" s="83"/>
      <c r="F21" s="83"/>
      <c r="G21" s="83"/>
      <c r="H21" s="83"/>
    </row>
    <row r="22" spans="1:8" ht="15.75" thickBot="1" x14ac:dyDescent="0.3">
      <c r="B22" s="80" t="s">
        <v>27</v>
      </c>
      <c r="C22" s="82"/>
      <c r="G22" s="84" t="s">
        <v>29</v>
      </c>
      <c r="H22" s="84"/>
    </row>
    <row r="23" spans="1:8" x14ac:dyDescent="0.25">
      <c r="B23" s="10"/>
      <c r="C23" s="10"/>
      <c r="G23" s="10"/>
      <c r="H23" s="10"/>
    </row>
    <row r="24" spans="1:8" ht="15" customHeight="1" x14ac:dyDescent="0.25">
      <c r="A24" s="91" t="s">
        <v>30</v>
      </c>
      <c r="B24" s="92"/>
      <c r="C24" s="92"/>
      <c r="D24" s="93"/>
      <c r="G24" s="63">
        <v>1</v>
      </c>
      <c r="H24" s="63"/>
    </row>
    <row r="25" spans="1:8" ht="15.75" thickBot="1" x14ac:dyDescent="0.3">
      <c r="A25" s="94"/>
      <c r="B25" s="95"/>
      <c r="C25" s="95"/>
      <c r="D25" s="96"/>
      <c r="G25" s="63"/>
      <c r="H25" s="77"/>
    </row>
    <row r="26" spans="1:8" ht="19.5" thickBot="1" x14ac:dyDescent="0.3">
      <c r="C26" s="90" t="s">
        <v>28</v>
      </c>
      <c r="D26" s="90"/>
      <c r="H26" s="49" t="s">
        <v>154</v>
      </c>
    </row>
    <row r="28" spans="1:8" x14ac:dyDescent="0.25">
      <c r="A28" s="58" t="s">
        <v>32</v>
      </c>
      <c r="B28" s="58"/>
      <c r="C28" s="58"/>
      <c r="D28" s="58"/>
      <c r="G28" s="63">
        <v>1</v>
      </c>
      <c r="H28" s="63"/>
    </row>
    <row r="29" spans="1:8" ht="15.75" thickBot="1" x14ac:dyDescent="0.3">
      <c r="A29" s="58"/>
      <c r="B29" s="58"/>
      <c r="C29" s="58"/>
      <c r="D29" s="58"/>
      <c r="G29" s="63"/>
      <c r="H29" s="63"/>
    </row>
    <row r="30" spans="1:8" ht="19.5" thickBot="1" x14ac:dyDescent="0.3">
      <c r="C30" s="90" t="s">
        <v>28</v>
      </c>
      <c r="D30" s="90"/>
      <c r="H30" s="49" t="s">
        <v>154</v>
      </c>
    </row>
    <row r="32" spans="1:8" x14ac:dyDescent="0.25">
      <c r="A32" s="58" t="s">
        <v>31</v>
      </c>
      <c r="B32" s="58"/>
      <c r="C32" s="58"/>
      <c r="D32" s="58"/>
      <c r="G32" s="63">
        <v>2</v>
      </c>
      <c r="H32" s="63"/>
    </row>
    <row r="33" spans="1:8" ht="15.75" thickBot="1" x14ac:dyDescent="0.3">
      <c r="A33" s="58"/>
      <c r="B33" s="58"/>
      <c r="C33" s="58"/>
      <c r="D33" s="58"/>
      <c r="G33" s="63"/>
      <c r="H33" s="63"/>
    </row>
    <row r="34" spans="1:8" ht="19.5" thickBot="1" x14ac:dyDescent="0.3">
      <c r="C34" s="90" t="s">
        <v>33</v>
      </c>
      <c r="D34" s="90"/>
      <c r="H34" s="49" t="s">
        <v>154</v>
      </c>
    </row>
    <row r="35" spans="1:8" x14ac:dyDescent="0.25">
      <c r="C35" s="79" t="s">
        <v>109</v>
      </c>
      <c r="D35" s="79"/>
    </row>
    <row r="36" spans="1:8" x14ac:dyDescent="0.25">
      <c r="C36" s="79" t="s">
        <v>34</v>
      </c>
      <c r="D36" s="79"/>
    </row>
    <row r="37" spans="1:8" ht="15.75" thickBot="1" x14ac:dyDescent="0.3"/>
    <row r="38" spans="1:8" ht="15.75" thickBot="1" x14ac:dyDescent="0.3">
      <c r="B38" s="86" t="s">
        <v>35</v>
      </c>
      <c r="C38" s="87"/>
      <c r="D38" s="88"/>
    </row>
    <row r="40" spans="1:8" x14ac:dyDescent="0.25">
      <c r="A40" s="56" t="s">
        <v>36</v>
      </c>
      <c r="B40" s="56"/>
      <c r="C40" s="56"/>
      <c r="D40" s="56"/>
      <c r="G40" s="63">
        <v>7.68</v>
      </c>
      <c r="H40" s="63"/>
    </row>
    <row r="41" spans="1:8" x14ac:dyDescent="0.25">
      <c r="A41" s="56"/>
      <c r="B41" s="56"/>
      <c r="C41" s="56"/>
      <c r="D41" s="56"/>
      <c r="G41" s="63"/>
      <c r="H41" s="63"/>
    </row>
    <row r="43" spans="1:8" x14ac:dyDescent="0.25">
      <c r="A43" s="56" t="s">
        <v>37</v>
      </c>
      <c r="B43" s="56"/>
      <c r="C43" s="56"/>
      <c r="D43" s="56"/>
      <c r="G43" s="63">
        <v>4</v>
      </c>
      <c r="H43" s="63"/>
    </row>
    <row r="44" spans="1:8" x14ac:dyDescent="0.25">
      <c r="A44" s="56"/>
      <c r="B44" s="56"/>
      <c r="C44" s="56"/>
      <c r="D44" s="56"/>
      <c r="G44" s="63"/>
      <c r="H44" s="63"/>
    </row>
    <row r="45" spans="1:8" ht="15.75" thickBot="1" x14ac:dyDescent="0.3">
      <c r="A45" s="56"/>
      <c r="B45" s="56"/>
      <c r="C45" s="56"/>
      <c r="D45" s="56"/>
      <c r="G45" s="63"/>
      <c r="H45" s="63"/>
    </row>
    <row r="46" spans="1:8" ht="19.5" thickBot="1" x14ac:dyDescent="0.3">
      <c r="C46" s="79" t="s">
        <v>38</v>
      </c>
      <c r="D46" s="79"/>
      <c r="H46" s="49" t="s">
        <v>154</v>
      </c>
    </row>
    <row r="47" spans="1:8" x14ac:dyDescent="0.25">
      <c r="C47" s="79" t="s">
        <v>39</v>
      </c>
      <c r="D47" s="79"/>
    </row>
    <row r="48" spans="1:8" x14ac:dyDescent="0.25">
      <c r="C48" s="79" t="s">
        <v>40</v>
      </c>
      <c r="D48" s="79"/>
    </row>
    <row r="49" spans="1:9" x14ac:dyDescent="0.25">
      <c r="C49" s="79" t="s">
        <v>41</v>
      </c>
      <c r="D49" s="79"/>
    </row>
    <row r="50" spans="1:9" x14ac:dyDescent="0.25">
      <c r="C50" s="79" t="s">
        <v>42</v>
      </c>
      <c r="D50" s="79"/>
    </row>
    <row r="51" spans="1:9" ht="15.75" thickBot="1" x14ac:dyDescent="0.3"/>
    <row r="52" spans="1:9" ht="15.75" thickBot="1" x14ac:dyDescent="0.3">
      <c r="B52" s="80" t="s">
        <v>43</v>
      </c>
      <c r="C52" s="81"/>
      <c r="D52" s="82"/>
    </row>
    <row r="53" spans="1:9" x14ac:dyDescent="0.25">
      <c r="G53" s="64" t="s">
        <v>46</v>
      </c>
      <c r="H53" s="65"/>
      <c r="I53" s="63" t="s">
        <v>155</v>
      </c>
    </row>
    <row r="54" spans="1:9" ht="15.75" thickBot="1" x14ac:dyDescent="0.3">
      <c r="A54" s="83" t="s">
        <v>44</v>
      </c>
      <c r="B54" s="83"/>
      <c r="C54" s="84" t="s">
        <v>45</v>
      </c>
      <c r="D54" s="84"/>
      <c r="E54" s="10" t="s">
        <v>29</v>
      </c>
      <c r="G54" s="66"/>
      <c r="H54" s="67"/>
      <c r="I54" s="77"/>
    </row>
    <row r="55" spans="1:9" ht="15.75" thickBot="1" x14ac:dyDescent="0.3">
      <c r="A55" s="63">
        <v>3.76</v>
      </c>
      <c r="B55" s="63"/>
      <c r="C55" s="63">
        <f>4/A55</f>
        <v>1.0638297872340425</v>
      </c>
      <c r="D55" s="63"/>
      <c r="E55" s="63">
        <v>4</v>
      </c>
      <c r="G55" s="13" t="s">
        <v>47</v>
      </c>
      <c r="H55" s="46" t="s">
        <v>93</v>
      </c>
      <c r="I55" s="76" t="s">
        <v>154</v>
      </c>
    </row>
    <row r="56" spans="1:9" ht="15.75" thickBot="1" x14ac:dyDescent="0.3">
      <c r="A56" s="63"/>
      <c r="B56" s="63"/>
      <c r="C56" s="63"/>
      <c r="D56" s="63"/>
      <c r="E56" s="63"/>
      <c r="G56" s="13" t="s">
        <v>49</v>
      </c>
      <c r="H56" s="46" t="s">
        <v>93</v>
      </c>
      <c r="I56" s="76"/>
    </row>
    <row r="57" spans="1:9" ht="15.75" thickBot="1" x14ac:dyDescent="0.3">
      <c r="G57" s="13" t="s">
        <v>48</v>
      </c>
      <c r="H57" s="46" t="s">
        <v>93</v>
      </c>
      <c r="I57" s="76"/>
    </row>
    <row r="58" spans="1:9" ht="15.75" thickBot="1" x14ac:dyDescent="0.3">
      <c r="B58" s="62" t="s">
        <v>51</v>
      </c>
      <c r="C58" s="62"/>
      <c r="D58" s="62"/>
      <c r="G58" s="42" t="s">
        <v>63</v>
      </c>
      <c r="H58" s="53" t="s">
        <v>94</v>
      </c>
      <c r="I58" s="76"/>
    </row>
    <row r="59" spans="1:9" x14ac:dyDescent="0.25">
      <c r="B59" s="62" t="s">
        <v>52</v>
      </c>
      <c r="C59" s="62"/>
      <c r="D59" s="62"/>
    </row>
    <row r="60" spans="1:9" x14ac:dyDescent="0.25">
      <c r="B60" s="62" t="s">
        <v>53</v>
      </c>
      <c r="C60" s="62"/>
      <c r="D60" s="62"/>
      <c r="F60" s="5" t="s">
        <v>56</v>
      </c>
      <c r="G60" s="11" t="s">
        <v>59</v>
      </c>
    </row>
    <row r="61" spans="1:9" x14ac:dyDescent="0.25">
      <c r="B61" s="62" t="s">
        <v>54</v>
      </c>
      <c r="C61" s="62"/>
      <c r="D61" s="62"/>
      <c r="F61" s="5" t="s">
        <v>55</v>
      </c>
      <c r="G61" s="14" t="s">
        <v>62</v>
      </c>
    </row>
    <row r="62" spans="1:9" x14ac:dyDescent="0.25">
      <c r="F62" s="5" t="s">
        <v>57</v>
      </c>
      <c r="G62" s="14" t="s">
        <v>61</v>
      </c>
    </row>
    <row r="63" spans="1:9" x14ac:dyDescent="0.25">
      <c r="F63" s="5" t="s">
        <v>58</v>
      </c>
      <c r="G63" s="14" t="s">
        <v>60</v>
      </c>
    </row>
    <row r="64" spans="1:9" x14ac:dyDescent="0.25">
      <c r="F64" s="20"/>
      <c r="G64" s="21"/>
    </row>
    <row r="65" spans="1:15" x14ac:dyDescent="0.25">
      <c r="B65" s="84" t="s">
        <v>24</v>
      </c>
      <c r="C65" s="84"/>
    </row>
    <row r="66" spans="1:15" x14ac:dyDescent="0.25">
      <c r="A66" s="58" t="s">
        <v>134</v>
      </c>
      <c r="B66" s="58"/>
      <c r="C66" s="58"/>
      <c r="D66" s="58"/>
      <c r="E66" s="58"/>
      <c r="F66" s="58"/>
      <c r="G66" s="58"/>
      <c r="H66" s="58"/>
    </row>
    <row r="67" spans="1:15" x14ac:dyDescent="0.25">
      <c r="A67" s="58"/>
      <c r="B67" s="58"/>
      <c r="C67" s="58"/>
      <c r="D67" s="58"/>
      <c r="E67" s="58"/>
      <c r="F67" s="58"/>
      <c r="G67" s="58"/>
      <c r="H67" s="58"/>
    </row>
    <row r="68" spans="1:15" x14ac:dyDescent="0.25">
      <c r="A68" s="58"/>
      <c r="B68" s="58"/>
      <c r="C68" s="58"/>
      <c r="D68" s="58"/>
      <c r="E68" s="58"/>
      <c r="F68" s="58"/>
      <c r="G68" s="58"/>
      <c r="H68" s="58"/>
    </row>
    <row r="69" spans="1:15" x14ac:dyDescent="0.25">
      <c r="A69" s="58"/>
      <c r="B69" s="58"/>
      <c r="C69" s="58"/>
      <c r="D69" s="58"/>
      <c r="E69" s="58"/>
      <c r="F69" s="58"/>
      <c r="G69" s="58"/>
      <c r="H69" s="58"/>
    </row>
    <row r="73" spans="1:15" x14ac:dyDescent="0.25">
      <c r="A73" s="56" t="s">
        <v>157</v>
      </c>
      <c r="B73" s="56"/>
      <c r="C73" s="56"/>
      <c r="D73" s="58" t="s">
        <v>161</v>
      </c>
      <c r="E73" s="58"/>
      <c r="F73" s="58"/>
      <c r="G73" s="59" t="s">
        <v>159</v>
      </c>
      <c r="H73" s="59"/>
      <c r="I73" s="59"/>
      <c r="J73" s="56" t="s">
        <v>162</v>
      </c>
      <c r="K73" s="56"/>
      <c r="L73" s="56"/>
      <c r="M73" s="56" t="s">
        <v>164</v>
      </c>
      <c r="N73" s="56"/>
      <c r="O73" s="56"/>
    </row>
    <row r="74" spans="1:15" x14ac:dyDescent="0.25">
      <c r="A74" s="56"/>
      <c r="B74" s="56"/>
      <c r="C74" s="56"/>
      <c r="D74" s="58"/>
      <c r="E74" s="58"/>
      <c r="F74" s="58"/>
      <c r="G74" s="59"/>
      <c r="H74" s="59"/>
      <c r="I74" s="59"/>
      <c r="J74" s="56"/>
      <c r="K74" s="56"/>
      <c r="L74" s="56"/>
      <c r="M74" s="56"/>
      <c r="N74" s="56"/>
      <c r="O74" s="56"/>
    </row>
    <row r="75" spans="1:15" x14ac:dyDescent="0.25">
      <c r="A75" s="57" t="s">
        <v>158</v>
      </c>
      <c r="B75" s="57"/>
      <c r="C75" s="57"/>
      <c r="D75" s="57" t="s">
        <v>158</v>
      </c>
      <c r="E75" s="57"/>
      <c r="F75" s="57"/>
      <c r="G75" s="60" t="s">
        <v>160</v>
      </c>
      <c r="H75" s="60"/>
      <c r="I75" s="60"/>
      <c r="J75" s="57" t="s">
        <v>163</v>
      </c>
      <c r="K75" s="57"/>
      <c r="L75" s="57"/>
      <c r="M75" s="57" t="s">
        <v>165</v>
      </c>
      <c r="N75" s="57"/>
      <c r="O75" s="57"/>
    </row>
  </sheetData>
  <mergeCells count="70">
    <mergeCell ref="G43:H45"/>
    <mergeCell ref="C46:D46"/>
    <mergeCell ref="C47:D47"/>
    <mergeCell ref="C48:D48"/>
    <mergeCell ref="C49:D49"/>
    <mergeCell ref="A43:D45"/>
    <mergeCell ref="A66:H69"/>
    <mergeCell ref="C50:D50"/>
    <mergeCell ref="B52:D52"/>
    <mergeCell ref="A54:B54"/>
    <mergeCell ref="C54:D54"/>
    <mergeCell ref="A55:B56"/>
    <mergeCell ref="C55:D56"/>
    <mergeCell ref="E55:E56"/>
    <mergeCell ref="B58:D58"/>
    <mergeCell ref="B59:D59"/>
    <mergeCell ref="B60:D60"/>
    <mergeCell ref="B61:D61"/>
    <mergeCell ref="B65:C65"/>
    <mergeCell ref="A24:D25"/>
    <mergeCell ref="G24:H25"/>
    <mergeCell ref="G40:H41"/>
    <mergeCell ref="C26:D26"/>
    <mergeCell ref="A28:D29"/>
    <mergeCell ref="G28:H29"/>
    <mergeCell ref="C30:D30"/>
    <mergeCell ref="A32:D33"/>
    <mergeCell ref="G32:H33"/>
    <mergeCell ref="C34:D34"/>
    <mergeCell ref="C35:D35"/>
    <mergeCell ref="C36:D36"/>
    <mergeCell ref="B38:D38"/>
    <mergeCell ref="A40:D41"/>
    <mergeCell ref="I8:J8"/>
    <mergeCell ref="I9:J9"/>
    <mergeCell ref="E8:F8"/>
    <mergeCell ref="G8:H8"/>
    <mergeCell ref="A16:H19"/>
    <mergeCell ref="B1:G1"/>
    <mergeCell ref="B2:G3"/>
    <mergeCell ref="A5:C5"/>
    <mergeCell ref="A6:C6"/>
    <mergeCell ref="A8:B8"/>
    <mergeCell ref="C8:D8"/>
    <mergeCell ref="A73:C74"/>
    <mergeCell ref="D73:F74"/>
    <mergeCell ref="G73:I74"/>
    <mergeCell ref="J73:L74"/>
    <mergeCell ref="M73:O74"/>
    <mergeCell ref="A75:C75"/>
    <mergeCell ref="D75:F75"/>
    <mergeCell ref="G75:I75"/>
    <mergeCell ref="J75:L75"/>
    <mergeCell ref="M75:O75"/>
    <mergeCell ref="I55:I58"/>
    <mergeCell ref="A11:H11"/>
    <mergeCell ref="E9:F9"/>
    <mergeCell ref="G9:H9"/>
    <mergeCell ref="I10:I11"/>
    <mergeCell ref="I12:I13"/>
    <mergeCell ref="G53:H54"/>
    <mergeCell ref="I53:I54"/>
    <mergeCell ref="B15:C15"/>
    <mergeCell ref="A9:B9"/>
    <mergeCell ref="C9:D9"/>
    <mergeCell ref="A12:B12"/>
    <mergeCell ref="A13:B13"/>
    <mergeCell ref="A21:H21"/>
    <mergeCell ref="B22:C22"/>
    <mergeCell ref="G22:H22"/>
  </mergeCells>
  <hyperlinks>
    <hyperlink ref="I9" r:id="rId1"/>
  </hyperlinks>
  <pageMargins left="0.7" right="0.7" top="0.75" bottom="0.75" header="0.3" footer="0.3"/>
  <pageSetup paperSize="3"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Listado</vt:lpstr>
      <vt:lpstr>Evaluado 1</vt:lpstr>
      <vt:lpstr>Evaluado 2</vt:lpstr>
      <vt:lpstr>Evaluado 3</vt:lpstr>
      <vt:lpstr>Evaluado 4</vt:lpstr>
      <vt:lpstr>Evaluado 5</vt:lpstr>
      <vt:lpstr>Evaluado 6</vt:lpstr>
      <vt:lpstr>Evaluado 7</vt:lpstr>
      <vt:lpstr>Evaluado 8</vt:lpstr>
      <vt:lpstr>Evaluado 9</vt:lpstr>
      <vt:lpstr>Evaluado 10</vt:lpstr>
      <vt:lpstr>Evaluado 11</vt:lpstr>
      <vt:lpstr>Evaluado 12</vt:lpstr>
      <vt:lpstr>Evaluado 13</vt:lpstr>
      <vt:lpstr>Evaluado 14</vt:lpstr>
      <vt:lpstr>Evaluado 15</vt:lpstr>
      <vt:lpstr>Evaluado 16</vt:lpstr>
      <vt:lpstr>Evaluado 17</vt:lpstr>
      <vt:lpstr>Evaluado 18</vt:lpstr>
      <vt:lpstr>Evaluado 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Builes</dc:creator>
  <cp:lastModifiedBy>Builes</cp:lastModifiedBy>
  <cp:lastPrinted>2018-11-07T16:41:31Z</cp:lastPrinted>
  <dcterms:created xsi:type="dcterms:W3CDTF">2018-09-04T22:17:31Z</dcterms:created>
  <dcterms:modified xsi:type="dcterms:W3CDTF">2018-11-07T16:41:38Z</dcterms:modified>
</cp:coreProperties>
</file>